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940" windowWidth="12390" windowHeight="6480" tabRatio="601" firstSheet="3" activeTab="3"/>
  </bookViews>
  <sheets>
    <sheet name="CUONG (2)" sheetId="29" state="hidden" r:id="rId1"/>
    <sheet name="Tổng hợp" sheetId="27" state="hidden" r:id="rId2"/>
    <sheet name="HK2-2018-2019" sheetId="28" state="hidden" r:id="rId3"/>
    <sheet name="TBK 2 2018-2019" sheetId="30" r:id="rId4"/>
    <sheet name="Giang duong" sheetId="31" r:id="rId5"/>
    <sheet name="Sheet1" sheetId="32" state="hidden" r:id="rId6"/>
    <sheet name="Sheet2" sheetId="33" state="hidden" r:id="rId7"/>
  </sheets>
  <definedNames>
    <definedName name="_xlnm._FilterDatabase" localSheetId="0" hidden="1">'CUONG (2)'!$A$7:$AC$270</definedName>
    <definedName name="_xlnm._FilterDatabase" localSheetId="2" hidden="1">'HK2-2018-2019'!$A$169:$HA$215</definedName>
    <definedName name="_xlnm._FilterDatabase" localSheetId="5" hidden="1">Sheet1!$A$1:$F$355</definedName>
    <definedName name="_xlnm._FilterDatabase" localSheetId="3" hidden="1">'TBK 2 2018-2019'!$A$9:$GY$318</definedName>
    <definedName name="_xlnm._FilterDatabase" localSheetId="1" hidden="1">'Tổng hợp'!$A$8:$II$338</definedName>
    <definedName name="_xlnm.Print_Area" localSheetId="0">'CUONG (2)'!$A$1:$Y$270</definedName>
    <definedName name="_xlnm.Print_Area" localSheetId="2">'HK2-2018-2019'!$A$1:$X$215</definedName>
    <definedName name="_xlnm.Print_Area" localSheetId="3">'TBK 2 2018-2019'!$A$1:$W$320</definedName>
    <definedName name="_xlnm.Print_Area" localSheetId="1">'Tổng hợp'!$A$1:$Z$334</definedName>
    <definedName name="_xlnm.Print_Titles" localSheetId="0">'CUONG (2)'!$7:$7</definedName>
    <definedName name="_xlnm.Print_Titles" localSheetId="2">'HK2-2018-2019'!$7:$7</definedName>
    <definedName name="_xlnm.Print_Titles" localSheetId="3">'TBK 2 2018-2019'!$9:$9</definedName>
    <definedName name="_xlnm.Print_Titles" localSheetId="1">'Tổng hợp'!$8:$8</definedName>
  </definedNames>
  <calcPr calcId="144525"/>
</workbook>
</file>

<file path=xl/calcChain.xml><?xml version="1.0" encoding="utf-8"?>
<calcChain xmlns="http://schemas.openxmlformats.org/spreadsheetml/2006/main">
  <c r="Z3" i="31" l="1"/>
  <c r="AA11" i="30"/>
  <c r="AA12" i="30"/>
  <c r="AA13" i="30"/>
  <c r="AA14" i="30"/>
  <c r="AA15" i="30"/>
  <c r="AA16" i="30"/>
  <c r="AA17" i="30"/>
  <c r="AA18" i="30"/>
  <c r="AA19"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47" i="30"/>
  <c r="AA48" i="30"/>
  <c r="AA49" i="30"/>
  <c r="AA50" i="30"/>
  <c r="AA51" i="30"/>
  <c r="AA52" i="30"/>
  <c r="AA53" i="30"/>
  <c r="AA54" i="30"/>
  <c r="AA55" i="30"/>
  <c r="AA56" i="30"/>
  <c r="AA57" i="30"/>
  <c r="AA58" i="30"/>
  <c r="AA59" i="30"/>
  <c r="AA60" i="30"/>
  <c r="AA61" i="30"/>
  <c r="AA62" i="30"/>
  <c r="AA63" i="30"/>
  <c r="AA64" i="30"/>
  <c r="AA65" i="30"/>
  <c r="AA66" i="30"/>
  <c r="AA67" i="30"/>
  <c r="AA68" i="30"/>
  <c r="AA69" i="30"/>
  <c r="AA70" i="30"/>
  <c r="AA71" i="30"/>
  <c r="AA72" i="30"/>
  <c r="AA73" i="30"/>
  <c r="AA74" i="30"/>
  <c r="AA75" i="30"/>
  <c r="AA76" i="30"/>
  <c r="AA77" i="30"/>
  <c r="AA78" i="30"/>
  <c r="AA79" i="30"/>
  <c r="AA80" i="30"/>
  <c r="AA81" i="30"/>
  <c r="AA82" i="30"/>
  <c r="AA83" i="30"/>
  <c r="AA84" i="30"/>
  <c r="AA85" i="30"/>
  <c r="AA86" i="30"/>
  <c r="AA87" i="30"/>
  <c r="AA88" i="30"/>
  <c r="AA89" i="30"/>
  <c r="AA90" i="30"/>
  <c r="AA91" i="30"/>
  <c r="AA92" i="30"/>
  <c r="AA93" i="30"/>
  <c r="AA94" i="30"/>
  <c r="AA95" i="30"/>
  <c r="AA96" i="30"/>
  <c r="AA97" i="30"/>
  <c r="AA98" i="30"/>
  <c r="AA99" i="30"/>
  <c r="AA100" i="30"/>
  <c r="AA101" i="30"/>
  <c r="AA102" i="30"/>
  <c r="AA103" i="30"/>
  <c r="AA104" i="30"/>
  <c r="AA105" i="30"/>
  <c r="AA106" i="30"/>
  <c r="AA107" i="30"/>
  <c r="AA108" i="30"/>
  <c r="AA109" i="30"/>
  <c r="AA110" i="30"/>
  <c r="AA111" i="30"/>
  <c r="AA112" i="30"/>
  <c r="AA113" i="30"/>
  <c r="AA114" i="30"/>
  <c r="AA115" i="30"/>
  <c r="AA116" i="30"/>
  <c r="AA117" i="30"/>
  <c r="AA118" i="30"/>
  <c r="AA119" i="30"/>
  <c r="AA120" i="30"/>
  <c r="AA121" i="30"/>
  <c r="AA122" i="30"/>
  <c r="AA123" i="30"/>
  <c r="AA124" i="30"/>
  <c r="AA125" i="30"/>
  <c r="AA126" i="30"/>
  <c r="AA127" i="30"/>
  <c r="AA128" i="30"/>
  <c r="AA129" i="30"/>
  <c r="AA130" i="30"/>
  <c r="AA131" i="30"/>
  <c r="AA132" i="30"/>
  <c r="AA133" i="30"/>
  <c r="AA134" i="30"/>
  <c r="AA135" i="30"/>
  <c r="AA136" i="30"/>
  <c r="AA137" i="30"/>
  <c r="AA138" i="30"/>
  <c r="AA139" i="30"/>
  <c r="AA140" i="30"/>
  <c r="AA141" i="30"/>
  <c r="AA142" i="30"/>
  <c r="AA143" i="30"/>
  <c r="AA144" i="30"/>
  <c r="AA145" i="30"/>
  <c r="AA146" i="30"/>
  <c r="AA147" i="30"/>
  <c r="AA148" i="30"/>
  <c r="AA149" i="30"/>
  <c r="AA150" i="30"/>
  <c r="AA151" i="30"/>
  <c r="AA152" i="30"/>
  <c r="AA153" i="30"/>
  <c r="AA154" i="30"/>
  <c r="AA155" i="30"/>
  <c r="AA156" i="30"/>
  <c r="AA157" i="30"/>
  <c r="AA158" i="30"/>
  <c r="AA159" i="30"/>
  <c r="AA160" i="30"/>
  <c r="AA161" i="30"/>
  <c r="AA162" i="30"/>
  <c r="AA163" i="30"/>
  <c r="AA164" i="30"/>
  <c r="AA165" i="30"/>
  <c r="AA166" i="30"/>
  <c r="AA167" i="30"/>
  <c r="AA168" i="30"/>
  <c r="AA169" i="30"/>
  <c r="AA170" i="30"/>
  <c r="AA171" i="30"/>
  <c r="AA172" i="30"/>
  <c r="AA173" i="30"/>
  <c r="AA174" i="30"/>
  <c r="AA175" i="30"/>
  <c r="AA176" i="30"/>
  <c r="AA177" i="30"/>
  <c r="AA178" i="30"/>
  <c r="AA179" i="30"/>
  <c r="AA180" i="30"/>
  <c r="AA181" i="30"/>
  <c r="AA182" i="30"/>
  <c r="AA183" i="30"/>
  <c r="AA184" i="30"/>
  <c r="AA185" i="30"/>
  <c r="AA186" i="30"/>
  <c r="AA187" i="30"/>
  <c r="AA188" i="30"/>
  <c r="AA189" i="30"/>
  <c r="AA190" i="30"/>
  <c r="AA191" i="30"/>
  <c r="AA192" i="30"/>
  <c r="AA193" i="30"/>
  <c r="AA194" i="30"/>
  <c r="AA195" i="30"/>
  <c r="AA196" i="30"/>
  <c r="AA197" i="30"/>
  <c r="AA198" i="30"/>
  <c r="AA199" i="30"/>
  <c r="AA200" i="30"/>
  <c r="AA201" i="30"/>
  <c r="AA202" i="30"/>
  <c r="AA203" i="30"/>
  <c r="AA204" i="30"/>
  <c r="AA205" i="30"/>
  <c r="AA206" i="30"/>
  <c r="AA207" i="30"/>
  <c r="AA208" i="30"/>
  <c r="AA209" i="30"/>
  <c r="AA210" i="30"/>
  <c r="AA211" i="30"/>
  <c r="AA212" i="30"/>
  <c r="AA213" i="30"/>
  <c r="AA214" i="30"/>
  <c r="AA215" i="30"/>
  <c r="AA216" i="30"/>
  <c r="AA217" i="30"/>
  <c r="AA218" i="30"/>
  <c r="AA219" i="30"/>
  <c r="AA220" i="30"/>
  <c r="AA221" i="30"/>
  <c r="AA222" i="30"/>
  <c r="AA223" i="30"/>
  <c r="AA224" i="30"/>
  <c r="AA225" i="30"/>
  <c r="AA226" i="30"/>
  <c r="AA227" i="30"/>
  <c r="AA228" i="30"/>
  <c r="AA229" i="30"/>
  <c r="AA230" i="30"/>
  <c r="AA231" i="30"/>
  <c r="AA232" i="30"/>
  <c r="AA233" i="30"/>
  <c r="AA234" i="30"/>
  <c r="AA235" i="30"/>
  <c r="AA236" i="30"/>
  <c r="AA237" i="30"/>
  <c r="AA238" i="30"/>
  <c r="AA239" i="30"/>
  <c r="AA240" i="30"/>
  <c r="AA241" i="30"/>
  <c r="AA242" i="30"/>
  <c r="AA243" i="30"/>
  <c r="AA244" i="30"/>
  <c r="AA245" i="30"/>
  <c r="AA246" i="30"/>
  <c r="AA247" i="30"/>
  <c r="AA248" i="30"/>
  <c r="AA249" i="30"/>
  <c r="AA250" i="30"/>
  <c r="AA251" i="30"/>
  <c r="AA252" i="30"/>
  <c r="AA253" i="30"/>
  <c r="AA254" i="30"/>
  <c r="AA255" i="30"/>
  <c r="AA256" i="30"/>
  <c r="AA257" i="30"/>
  <c r="AA258" i="30"/>
  <c r="AA259" i="30"/>
  <c r="AA260" i="30"/>
  <c r="AA261" i="30"/>
  <c r="AA262" i="30"/>
  <c r="AA263" i="30"/>
  <c r="AA264" i="30"/>
  <c r="AA265" i="30"/>
  <c r="AA266" i="30"/>
  <c r="AA267" i="30"/>
  <c r="AA268" i="30"/>
  <c r="AA269" i="30"/>
  <c r="AA270" i="30"/>
  <c r="AA271" i="30"/>
  <c r="AA272" i="30"/>
  <c r="AA273" i="30"/>
  <c r="AA274" i="30"/>
  <c r="AA275" i="30"/>
  <c r="AA276" i="30"/>
  <c r="AA277" i="30"/>
  <c r="AA278" i="30"/>
  <c r="AA279" i="30"/>
  <c r="AA280" i="30"/>
  <c r="AA281" i="30"/>
  <c r="AA282" i="30"/>
  <c r="AA283" i="30"/>
  <c r="AA284" i="30"/>
  <c r="AA285" i="30"/>
  <c r="AA286" i="30"/>
  <c r="AA287" i="30"/>
  <c r="AA288" i="30"/>
  <c r="AA289" i="30"/>
  <c r="AA290" i="30"/>
  <c r="AA291" i="30"/>
  <c r="AA292" i="30"/>
  <c r="AA293" i="30"/>
  <c r="AA294" i="30"/>
  <c r="AA295" i="30"/>
  <c r="AA296" i="30"/>
  <c r="AA297" i="30"/>
  <c r="AA298" i="30"/>
  <c r="AA299" i="30"/>
  <c r="AA300" i="30"/>
  <c r="AA301" i="30"/>
  <c r="AA302" i="30"/>
  <c r="AA303" i="30"/>
  <c r="AA304" i="30"/>
  <c r="AA305" i="30"/>
  <c r="AA306" i="30"/>
  <c r="AA307" i="30"/>
  <c r="AA308" i="30"/>
  <c r="AA309" i="30"/>
  <c r="AA310" i="30"/>
  <c r="AA311" i="30"/>
  <c r="AA312" i="30"/>
  <c r="AA313" i="30"/>
  <c r="AA314" i="30"/>
  <c r="AA315" i="30"/>
  <c r="AA316" i="30"/>
  <c r="AA317" i="30"/>
  <c r="AA318" i="30"/>
  <c r="AA10" i="30"/>
  <c r="AJ4" i="31" l="1"/>
  <c r="AL4" i="31"/>
  <c r="AN4" i="31"/>
  <c r="AP4" i="31"/>
  <c r="AR4" i="31"/>
  <c r="AJ5" i="31"/>
  <c r="AL5" i="31"/>
  <c r="AN5" i="31"/>
  <c r="AP5" i="31"/>
  <c r="AR5" i="31"/>
  <c r="AJ6" i="31"/>
  <c r="AL6" i="31"/>
  <c r="AN6" i="31"/>
  <c r="AP6" i="31"/>
  <c r="AR6" i="31"/>
  <c r="AJ7" i="31"/>
  <c r="AL7" i="31"/>
  <c r="AN7" i="31"/>
  <c r="AP7" i="31"/>
  <c r="AR7" i="31"/>
  <c r="AJ8" i="31"/>
  <c r="AL8" i="31"/>
  <c r="AN8" i="31"/>
  <c r="AP8" i="31"/>
  <c r="AR8" i="31"/>
  <c r="AJ9" i="31"/>
  <c r="AL9" i="31"/>
  <c r="AN9" i="31"/>
  <c r="AP9" i="31"/>
  <c r="AR9" i="31"/>
  <c r="AJ10" i="31"/>
  <c r="AL10" i="31"/>
  <c r="AN10" i="31"/>
  <c r="AP10" i="31"/>
  <c r="AR10" i="31"/>
  <c r="AJ11" i="31"/>
  <c r="AL11" i="31"/>
  <c r="AN11" i="31"/>
  <c r="AP11" i="31"/>
  <c r="AR11" i="31"/>
  <c r="AJ12" i="31"/>
  <c r="AL12" i="31"/>
  <c r="AN12" i="31"/>
  <c r="AP12" i="31"/>
  <c r="AR12" i="31"/>
  <c r="AJ13" i="31"/>
  <c r="AL13" i="31"/>
  <c r="AN13" i="31"/>
  <c r="AP13" i="31"/>
  <c r="AR13" i="31"/>
  <c r="AJ14" i="31"/>
  <c r="AL14" i="31"/>
  <c r="AN14" i="31"/>
  <c r="AP14" i="31"/>
  <c r="AR14" i="31"/>
  <c r="AJ15" i="31"/>
  <c r="AL15" i="31"/>
  <c r="AN15" i="31"/>
  <c r="AP15" i="31"/>
  <c r="AR15" i="31"/>
  <c r="AJ16" i="31"/>
  <c r="AL16" i="31"/>
  <c r="AN16" i="31"/>
  <c r="AP16" i="31"/>
  <c r="AR16" i="31"/>
  <c r="AJ17" i="31"/>
  <c r="AL17" i="31"/>
  <c r="AN17" i="31"/>
  <c r="AP17" i="31"/>
  <c r="AR17" i="31"/>
  <c r="AJ18" i="31"/>
  <c r="AL18" i="31"/>
  <c r="AN18" i="31"/>
  <c r="AP18" i="31"/>
  <c r="AR18" i="31"/>
  <c r="AJ19" i="31"/>
  <c r="AL19" i="31"/>
  <c r="AN19" i="31"/>
  <c r="AP19" i="31"/>
  <c r="AR19" i="31"/>
  <c r="AJ20" i="31"/>
  <c r="AL20" i="31"/>
  <c r="AN20" i="31"/>
  <c r="AP20" i="31"/>
  <c r="AR20" i="31"/>
  <c r="AK4" i="31"/>
  <c r="AM4" i="31"/>
  <c r="AO4" i="31"/>
  <c r="AQ4" i="31"/>
  <c r="AS4" i="31"/>
  <c r="AK5" i="31"/>
  <c r="AM5" i="31"/>
  <c r="AO5" i="31"/>
  <c r="AQ5" i="31"/>
  <c r="AS5" i="31"/>
  <c r="AK6" i="31"/>
  <c r="AM6" i="31"/>
  <c r="AO6" i="31"/>
  <c r="AQ6" i="31"/>
  <c r="AS6" i="31"/>
  <c r="AK7" i="31"/>
  <c r="AM7" i="31"/>
  <c r="AO7" i="31"/>
  <c r="AQ7" i="31"/>
  <c r="AS7" i="31"/>
  <c r="AK8" i="31"/>
  <c r="AM8" i="31"/>
  <c r="AO8" i="31"/>
  <c r="AQ8" i="31"/>
  <c r="AS8" i="31"/>
  <c r="AK9" i="31"/>
  <c r="AM9" i="31"/>
  <c r="AO9" i="31"/>
  <c r="AQ9" i="31"/>
  <c r="AS9" i="31"/>
  <c r="AK10" i="31"/>
  <c r="AM10" i="31"/>
  <c r="AO10" i="31"/>
  <c r="AQ10" i="31"/>
  <c r="AS10" i="31"/>
  <c r="AK11" i="31"/>
  <c r="AM11" i="31"/>
  <c r="AO11" i="31"/>
  <c r="AQ11" i="31"/>
  <c r="AS11" i="31"/>
  <c r="AK12" i="31"/>
  <c r="AM12" i="31"/>
  <c r="AO12" i="31"/>
  <c r="AQ12" i="31"/>
  <c r="AS12" i="31"/>
  <c r="AK13" i="31"/>
  <c r="AM13" i="31"/>
  <c r="AO13" i="31"/>
  <c r="AQ13" i="31"/>
  <c r="AS13" i="31"/>
  <c r="AK14" i="31"/>
  <c r="AM14" i="31"/>
  <c r="AO14" i="31"/>
  <c r="AQ14" i="31"/>
  <c r="AS14" i="31"/>
  <c r="AK15" i="31"/>
  <c r="AM15" i="31"/>
  <c r="AO15" i="31"/>
  <c r="AQ15" i="31"/>
  <c r="AS15" i="31"/>
  <c r="AK16" i="31"/>
  <c r="AM16" i="31"/>
  <c r="AO16" i="31"/>
  <c r="AQ16" i="31"/>
  <c r="AS16" i="31"/>
  <c r="AK17" i="31"/>
  <c r="AM17" i="31"/>
  <c r="AO17" i="31"/>
  <c r="AQ17" i="31"/>
  <c r="AS17" i="31"/>
  <c r="AK18" i="31"/>
  <c r="AM18" i="31"/>
  <c r="AO18" i="31"/>
  <c r="AQ18" i="31"/>
  <c r="AS18" i="31"/>
  <c r="AK19" i="31"/>
  <c r="AM19" i="31"/>
  <c r="AO19" i="31"/>
  <c r="AQ19" i="31"/>
  <c r="AS19" i="31"/>
  <c r="AK20" i="31"/>
  <c r="AM20" i="31"/>
  <c r="AO20" i="31"/>
  <c r="AQ20" i="31"/>
  <c r="AS20" i="31"/>
  <c r="AJ3" i="31"/>
  <c r="AR3" i="31"/>
  <c r="AP3" i="31"/>
  <c r="AN3" i="31"/>
  <c r="AL3" i="31"/>
  <c r="AS27" i="31"/>
  <c r="AQ27" i="31"/>
  <c r="AO27" i="31"/>
  <c r="AM27" i="31"/>
  <c r="AK27" i="31"/>
  <c r="AS26" i="31"/>
  <c r="AQ26" i="31"/>
  <c r="AO26" i="31"/>
  <c r="AM26" i="31"/>
  <c r="AK26" i="31"/>
  <c r="AS25" i="31"/>
  <c r="AQ25" i="31"/>
  <c r="AO25" i="31"/>
  <c r="AM25" i="31"/>
  <c r="AK25" i="31"/>
  <c r="AS24" i="31"/>
  <c r="AQ24" i="31"/>
  <c r="AO24" i="31"/>
  <c r="AM24" i="31"/>
  <c r="AK24" i="31"/>
  <c r="AS23" i="31"/>
  <c r="AQ23" i="31"/>
  <c r="AO23" i="31"/>
  <c r="AM23" i="31"/>
  <c r="AK23" i="31"/>
  <c r="AS22" i="31"/>
  <c r="AQ22" i="31"/>
  <c r="AO22" i="31"/>
  <c r="AM22" i="31"/>
  <c r="AK22" i="31"/>
  <c r="AS21" i="31"/>
  <c r="AQ21" i="31"/>
  <c r="AO21" i="31"/>
  <c r="AM21" i="31"/>
  <c r="AK21" i="31"/>
  <c r="AS3" i="31"/>
  <c r="AQ3" i="31"/>
  <c r="AO3" i="31"/>
  <c r="AM3" i="31"/>
  <c r="AK3" i="31"/>
  <c r="AR27" i="31"/>
  <c r="AP27" i="31"/>
  <c r="AN27" i="31"/>
  <c r="AL27" i="31"/>
  <c r="AJ27" i="31"/>
  <c r="AR26" i="31"/>
  <c r="AP26" i="31"/>
  <c r="AN26" i="31"/>
  <c r="AL26" i="31"/>
  <c r="AJ26" i="31"/>
  <c r="AR25" i="31"/>
  <c r="AP25" i="31"/>
  <c r="AN25" i="31"/>
  <c r="AL25" i="31"/>
  <c r="AJ25" i="31"/>
  <c r="AR24" i="31"/>
  <c r="AP24" i="31"/>
  <c r="AN24" i="31"/>
  <c r="AL24" i="31"/>
  <c r="AJ24" i="31"/>
  <c r="AR23" i="31"/>
  <c r="AP23" i="31"/>
  <c r="AN23" i="31"/>
  <c r="AL23" i="31"/>
  <c r="AJ23" i="31"/>
  <c r="AR22" i="31"/>
  <c r="AP22" i="31"/>
  <c r="AN22" i="31"/>
  <c r="AL22" i="31"/>
  <c r="AJ22" i="31"/>
  <c r="AR21" i="31"/>
  <c r="AP21" i="31"/>
  <c r="AN21" i="31"/>
  <c r="AL21" i="31"/>
  <c r="AJ21" i="31"/>
  <c r="R318" i="30" l="1"/>
  <c r="Q318" i="30"/>
  <c r="R317" i="30"/>
  <c r="Q317" i="30"/>
  <c r="R316" i="30"/>
  <c r="Q316" i="30"/>
  <c r="R315" i="30"/>
  <c r="Q315" i="30"/>
  <c r="R314" i="30"/>
  <c r="Q314" i="30"/>
  <c r="R313" i="30"/>
  <c r="Q313" i="30"/>
  <c r="R312" i="30"/>
  <c r="Q312" i="30"/>
  <c r="R311" i="30"/>
  <c r="Q311" i="30"/>
  <c r="R310" i="30"/>
  <c r="Q310" i="30"/>
  <c r="R309" i="30"/>
  <c r="Q309" i="30"/>
  <c r="R308" i="30"/>
  <c r="Q308" i="30"/>
  <c r="R307" i="30"/>
  <c r="Q307" i="30"/>
  <c r="R306" i="30"/>
  <c r="Q306" i="30"/>
  <c r="R305" i="30"/>
  <c r="Q305" i="30"/>
  <c r="R304" i="30"/>
  <c r="Q304" i="30"/>
  <c r="R303" i="30"/>
  <c r="Q303" i="30"/>
  <c r="R302" i="30"/>
  <c r="Q302" i="30"/>
  <c r="R301" i="30"/>
  <c r="Q301" i="30"/>
  <c r="R300" i="30"/>
  <c r="Q300" i="30"/>
  <c r="R299" i="30"/>
  <c r="Q299" i="30"/>
  <c r="R298" i="30"/>
  <c r="Q298" i="30"/>
  <c r="R297" i="30"/>
  <c r="Q297" i="30"/>
  <c r="R296" i="30"/>
  <c r="Q296" i="30"/>
  <c r="R295" i="30"/>
  <c r="Q295" i="30"/>
  <c r="R294" i="30"/>
  <c r="Q294" i="30"/>
  <c r="R293" i="30"/>
  <c r="Q293" i="30"/>
  <c r="R292" i="30"/>
  <c r="Q292" i="30"/>
  <c r="R291" i="30"/>
  <c r="Q291" i="30"/>
  <c r="R290" i="30"/>
  <c r="Q290" i="30"/>
  <c r="R289" i="30"/>
  <c r="Q289" i="30"/>
  <c r="R288" i="30"/>
  <c r="Q288" i="30"/>
  <c r="R287" i="30"/>
  <c r="Q287" i="30"/>
  <c r="R286" i="30"/>
  <c r="Q286" i="30"/>
  <c r="R285" i="30"/>
  <c r="Q285" i="30"/>
  <c r="R284" i="30"/>
  <c r="Q284" i="30"/>
  <c r="R283" i="30"/>
  <c r="Q283" i="30"/>
  <c r="R282" i="30"/>
  <c r="Q282" i="30"/>
  <c r="R281" i="30"/>
  <c r="Q281" i="30"/>
  <c r="R280" i="30"/>
  <c r="Q280" i="30"/>
  <c r="R279" i="30"/>
  <c r="Q279" i="30"/>
  <c r="R278" i="30"/>
  <c r="Q278" i="30"/>
  <c r="R277" i="30"/>
  <c r="Q277" i="30"/>
  <c r="R276" i="30"/>
  <c r="Q276" i="30"/>
  <c r="R275" i="30"/>
  <c r="Q275" i="30"/>
  <c r="R272" i="30"/>
  <c r="Q272" i="30"/>
  <c r="R270" i="30"/>
  <c r="Q270" i="30"/>
  <c r="R269" i="30"/>
  <c r="Q269" i="30"/>
  <c r="R268" i="30"/>
  <c r="Q268" i="30"/>
  <c r="R267" i="30"/>
  <c r="Q267" i="30"/>
  <c r="R266" i="30"/>
  <c r="Q266" i="30"/>
  <c r="R265" i="30"/>
  <c r="Q265" i="30"/>
  <c r="R264" i="30"/>
  <c r="Q264" i="30"/>
  <c r="R263" i="30"/>
  <c r="Q263" i="30"/>
  <c r="R262" i="30"/>
  <c r="Q262" i="30"/>
  <c r="R261" i="30"/>
  <c r="Q261" i="30"/>
  <c r="R258" i="30"/>
  <c r="Q258" i="30"/>
  <c r="R257" i="30"/>
  <c r="Q257" i="30"/>
  <c r="R256" i="30"/>
  <c r="Q256" i="30"/>
  <c r="R255" i="30"/>
  <c r="Q255" i="30"/>
  <c r="R254" i="30"/>
  <c r="Q254" i="30"/>
  <c r="R253" i="30"/>
  <c r="Q253" i="30"/>
  <c r="R252" i="30"/>
  <c r="Q252" i="30"/>
  <c r="R251" i="30"/>
  <c r="Q251" i="30"/>
  <c r="R250" i="30"/>
  <c r="Q250" i="30"/>
  <c r="R249" i="30"/>
  <c r="Q249" i="30"/>
  <c r="R248" i="30"/>
  <c r="Q248" i="30"/>
  <c r="R247" i="30"/>
  <c r="Q247" i="30"/>
  <c r="R246" i="30"/>
  <c r="Q246" i="30"/>
  <c r="R245" i="30"/>
  <c r="Q245" i="30"/>
  <c r="R244" i="30"/>
  <c r="Q244" i="30"/>
  <c r="R243" i="30"/>
  <c r="Q243" i="30"/>
  <c r="R241" i="30"/>
  <c r="Q241" i="30"/>
  <c r="R240" i="30"/>
  <c r="Q240" i="30"/>
  <c r="R239" i="30"/>
  <c r="Q239" i="30"/>
  <c r="R238" i="30"/>
  <c r="Q238" i="30"/>
  <c r="R237" i="30"/>
  <c r="Q237" i="30"/>
  <c r="R236" i="30"/>
  <c r="Q236" i="30"/>
  <c r="R235" i="30"/>
  <c r="Q235" i="30"/>
  <c r="R234" i="30"/>
  <c r="Q234" i="30"/>
  <c r="R233" i="30"/>
  <c r="Q233" i="30"/>
  <c r="R232" i="30"/>
  <c r="Q232" i="30"/>
  <c r="R231" i="30"/>
  <c r="Q231" i="30"/>
  <c r="R230" i="30"/>
  <c r="Q230" i="30"/>
  <c r="R229" i="30"/>
  <c r="Q229" i="30"/>
  <c r="R228" i="30"/>
  <c r="Q228" i="30"/>
  <c r="R227" i="30"/>
  <c r="Q227" i="30"/>
  <c r="R226" i="30"/>
  <c r="Q226" i="30"/>
  <c r="R225" i="30"/>
  <c r="Q225" i="30"/>
  <c r="R224" i="30"/>
  <c r="Q224" i="30"/>
  <c r="R223" i="30"/>
  <c r="Q223" i="30"/>
  <c r="R222" i="30"/>
  <c r="Q222" i="30"/>
  <c r="R221" i="30"/>
  <c r="Q221" i="30"/>
  <c r="R220" i="30"/>
  <c r="Q220" i="30"/>
  <c r="R219" i="30"/>
  <c r="Q219" i="30"/>
  <c r="R218" i="30"/>
  <c r="Q218" i="30"/>
  <c r="R217" i="30"/>
  <c r="Q217" i="30"/>
  <c r="R216" i="30"/>
  <c r="Q216" i="30"/>
  <c r="R215" i="30"/>
  <c r="Q215" i="30"/>
  <c r="R214" i="30"/>
  <c r="Q214" i="30"/>
  <c r="R166" i="30"/>
  <c r="Q166" i="30"/>
  <c r="R160" i="30"/>
  <c r="Q160" i="30"/>
  <c r="R159" i="30"/>
  <c r="Q159" i="30"/>
  <c r="R158" i="30"/>
  <c r="Q158" i="30"/>
  <c r="R157" i="30"/>
  <c r="Q157" i="30"/>
  <c r="R156" i="30"/>
  <c r="Q156" i="30"/>
  <c r="R155" i="30"/>
  <c r="Q155" i="30"/>
  <c r="R154" i="30"/>
  <c r="Q154" i="30"/>
  <c r="R153" i="30"/>
  <c r="Q153" i="30"/>
  <c r="R152" i="30"/>
  <c r="Q152" i="30"/>
  <c r="R151" i="30"/>
  <c r="Q151" i="30"/>
  <c r="R150" i="30"/>
  <c r="Q150" i="30"/>
  <c r="R148" i="30"/>
  <c r="Q148" i="30"/>
  <c r="R147" i="30"/>
  <c r="Q147" i="30"/>
  <c r="R146" i="30"/>
  <c r="Q146" i="30"/>
  <c r="R145" i="30"/>
  <c r="Q145" i="30"/>
  <c r="R144" i="30"/>
  <c r="Q144" i="30"/>
  <c r="R143" i="30"/>
  <c r="Q143" i="30"/>
  <c r="R142" i="30"/>
  <c r="Q142" i="30"/>
  <c r="R141" i="30"/>
  <c r="Q141" i="30"/>
  <c r="R140" i="30"/>
  <c r="Q140" i="30"/>
  <c r="R139" i="30"/>
  <c r="Q139" i="30"/>
  <c r="R138" i="30"/>
  <c r="Q138" i="30"/>
  <c r="R137" i="30"/>
  <c r="Q137" i="30"/>
  <c r="R136" i="30"/>
  <c r="Q136" i="30"/>
  <c r="R125" i="30"/>
  <c r="Q125" i="30"/>
  <c r="R124" i="30"/>
  <c r="Q124" i="30"/>
  <c r="R123" i="30"/>
  <c r="Q123" i="30"/>
  <c r="R120" i="30"/>
  <c r="Q120" i="30"/>
  <c r="R111" i="30"/>
  <c r="Q111" i="30"/>
  <c r="R110" i="30"/>
  <c r="Q110" i="30"/>
  <c r="R45" i="30"/>
  <c r="Q45" i="30"/>
  <c r="R44" i="30"/>
  <c r="Q44" i="30"/>
  <c r="R43" i="30"/>
  <c r="Q43" i="30"/>
  <c r="R40" i="30"/>
  <c r="Q40" i="30"/>
  <c r="R38" i="30"/>
  <c r="Q38" i="30"/>
  <c r="R37" i="30"/>
  <c r="Q37" i="30"/>
  <c r="R36" i="30"/>
  <c r="Q36" i="30"/>
  <c r="R35" i="30"/>
  <c r="Q35" i="30"/>
  <c r="R34" i="30"/>
  <c r="Q34" i="30"/>
  <c r="R33" i="30"/>
  <c r="Q33" i="30"/>
  <c r="R32" i="30"/>
  <c r="Q32" i="30"/>
  <c r="R31" i="30"/>
  <c r="Q31" i="30"/>
  <c r="R30" i="30"/>
  <c r="Q30" i="30"/>
  <c r="E313" i="32" l="1"/>
  <c r="E312" i="32"/>
  <c r="E311" i="32"/>
  <c r="E310" i="32"/>
  <c r="E309" i="32"/>
  <c r="E308" i="32"/>
  <c r="E307" i="32"/>
  <c r="E306" i="32"/>
  <c r="E305" i="32"/>
  <c r="E304" i="32"/>
  <c r="E303" i="32"/>
  <c r="E302" i="32"/>
  <c r="E301" i="32"/>
  <c r="E300" i="32"/>
  <c r="E299" i="32"/>
  <c r="E298" i="32"/>
  <c r="E297" i="32"/>
  <c r="E296" i="32"/>
  <c r="E295" i="32"/>
  <c r="E294" i="32"/>
  <c r="E293" i="32"/>
  <c r="E292" i="32"/>
  <c r="E291" i="32"/>
  <c r="E290" i="32"/>
  <c r="E289" i="32"/>
  <c r="E288" i="32"/>
  <c r="E287" i="32"/>
  <c r="E286" i="32"/>
  <c r="E285" i="32"/>
  <c r="E284" i="32"/>
  <c r="E283" i="32"/>
  <c r="E282" i="32"/>
  <c r="E281" i="32"/>
  <c r="E280" i="32"/>
  <c r="E279" i="32"/>
  <c r="E278" i="32"/>
  <c r="E277" i="32"/>
  <c r="E276" i="32"/>
  <c r="E275" i="32"/>
  <c r="E274" i="32"/>
  <c r="E273" i="32"/>
  <c r="E272" i="32"/>
  <c r="E271" i="32"/>
  <c r="E270" i="32"/>
  <c r="E269" i="32"/>
  <c r="E268" i="32"/>
  <c r="E267" i="32"/>
  <c r="E266" i="32"/>
  <c r="E265" i="32"/>
  <c r="E263" i="32"/>
  <c r="E262" i="32"/>
  <c r="E261" i="32"/>
  <c r="E260" i="32"/>
  <c r="E259" i="32"/>
  <c r="E258" i="32"/>
  <c r="E257" i="32"/>
  <c r="E256" i="32"/>
  <c r="E255" i="32"/>
  <c r="E254" i="32"/>
  <c r="E252" i="32"/>
  <c r="E251" i="32"/>
  <c r="E250" i="32"/>
  <c r="E249" i="32"/>
  <c r="E248" i="32"/>
  <c r="E247" i="32"/>
  <c r="E246" i="32"/>
  <c r="E245" i="32"/>
  <c r="E244" i="32"/>
  <c r="E243" i="32"/>
  <c r="E242" i="32"/>
  <c r="E241" i="32"/>
  <c r="E240" i="32"/>
  <c r="E239" i="32"/>
  <c r="E238" i="32"/>
  <c r="E237" i="32"/>
  <c r="E236" i="32"/>
  <c r="E235" i="32"/>
  <c r="E206" i="32"/>
  <c r="E205" i="32"/>
  <c r="E204" i="32"/>
  <c r="E203" i="32"/>
  <c r="E202" i="32"/>
  <c r="E201" i="32"/>
  <c r="E200" i="32"/>
  <c r="E199" i="32"/>
  <c r="E198" i="32"/>
  <c r="E197" i="32"/>
  <c r="E196" i="32"/>
  <c r="E195" i="32"/>
  <c r="E194" i="32"/>
  <c r="E193" i="32"/>
  <c r="E192" i="32"/>
  <c r="E191" i="32"/>
  <c r="E190" i="32"/>
  <c r="E189" i="32"/>
  <c r="E188" i="32"/>
  <c r="E187" i="32"/>
  <c r="E186" i="32"/>
  <c r="E184" i="32"/>
  <c r="E183" i="32"/>
  <c r="E182" i="32"/>
  <c r="E180" i="32"/>
  <c r="E179" i="32"/>
  <c r="E178" i="32"/>
  <c r="E176" i="32"/>
  <c r="E175" i="32"/>
  <c r="E174" i="32"/>
  <c r="E173" i="32"/>
  <c r="E172" i="32"/>
  <c r="E171" i="32"/>
  <c r="E170" i="32"/>
  <c r="E169" i="32"/>
  <c r="E168" i="32"/>
  <c r="E167" i="32"/>
  <c r="E165" i="32"/>
  <c r="E164" i="32"/>
  <c r="E162"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8" i="32"/>
  <c r="E47" i="32"/>
  <c r="E46" i="32"/>
  <c r="E45" i="32"/>
  <c r="E44" i="32"/>
  <c r="E41" i="32"/>
  <c r="E40" i="32"/>
  <c r="E39" i="32"/>
  <c r="E38" i="32"/>
  <c r="E37" i="32"/>
  <c r="E36" i="32"/>
  <c r="E35" i="32"/>
  <c r="E34" i="32"/>
  <c r="E33" i="32"/>
  <c r="E32" i="32"/>
  <c r="E30" i="32"/>
  <c r="E29" i="32"/>
  <c r="E28" i="32"/>
  <c r="E27" i="32"/>
  <c r="E26" i="32"/>
  <c r="E25" i="32"/>
  <c r="E24" i="32"/>
  <c r="E23" i="32"/>
  <c r="E22" i="32"/>
  <c r="E21" i="32"/>
  <c r="E20" i="32"/>
  <c r="E19" i="32"/>
  <c r="E18" i="32"/>
  <c r="E17" i="32"/>
  <c r="E15" i="32"/>
  <c r="E14" i="32"/>
  <c r="E13" i="32"/>
  <c r="E12" i="32"/>
  <c r="E11" i="32"/>
  <c r="E10" i="32"/>
  <c r="E9" i="32"/>
  <c r="E8" i="32"/>
  <c r="E7" i="32"/>
  <c r="E6" i="32"/>
  <c r="E5" i="32"/>
  <c r="E4" i="32"/>
  <c r="E3" i="32"/>
  <c r="E355" i="32"/>
  <c r="E354" i="32"/>
  <c r="E353" i="32"/>
  <c r="E352" i="32"/>
  <c r="E351" i="32"/>
  <c r="E350" i="32"/>
  <c r="E349" i="32"/>
  <c r="E348" i="32"/>
  <c r="E347" i="32"/>
  <c r="E346" i="32"/>
  <c r="E345" i="32"/>
  <c r="E344" i="32"/>
  <c r="E343" i="32"/>
  <c r="E342" i="32"/>
  <c r="E341" i="32"/>
  <c r="E340" i="32"/>
  <c r="E339" i="32"/>
  <c r="E338" i="32"/>
  <c r="E337" i="32"/>
  <c r="E336" i="32"/>
  <c r="E335" i="32"/>
  <c r="E334" i="32"/>
  <c r="E333" i="32"/>
  <c r="E332" i="32"/>
  <c r="E331" i="32"/>
  <c r="E330" i="32"/>
  <c r="E329" i="32"/>
  <c r="E328" i="32"/>
  <c r="E327" i="32"/>
  <c r="E326" i="32"/>
  <c r="E325" i="32"/>
  <c r="E324" i="32"/>
  <c r="E323" i="32"/>
  <c r="E322" i="32"/>
  <c r="E321" i="32"/>
  <c r="E320" i="32"/>
  <c r="E319" i="32"/>
  <c r="E318" i="32"/>
  <c r="E317" i="32"/>
  <c r="E316" i="32"/>
  <c r="E315" i="32"/>
  <c r="E314" i="32"/>
  <c r="E264" i="32"/>
  <c r="E253" i="32"/>
  <c r="E234" i="32"/>
  <c r="E233" i="32"/>
  <c r="E232" i="32"/>
  <c r="E231" i="32"/>
  <c r="E230" i="32"/>
  <c r="E229" i="32"/>
  <c r="E228" i="32"/>
  <c r="E227" i="32"/>
  <c r="E226" i="32"/>
  <c r="E225" i="32"/>
  <c r="E224" i="32"/>
  <c r="E223" i="32"/>
  <c r="E222" i="32"/>
  <c r="E221" i="32"/>
  <c r="E220" i="32"/>
  <c r="E219" i="32"/>
  <c r="E218" i="32"/>
  <c r="E217" i="32"/>
  <c r="E216" i="32"/>
  <c r="E215" i="32"/>
  <c r="E214" i="32"/>
  <c r="E213" i="32"/>
  <c r="E212" i="32"/>
  <c r="E211" i="32"/>
  <c r="E210" i="32"/>
  <c r="E209" i="32"/>
  <c r="E208" i="32"/>
  <c r="E207" i="32"/>
  <c r="E185" i="32"/>
  <c r="E181" i="32"/>
  <c r="E177" i="32"/>
  <c r="E166" i="32"/>
  <c r="E163" i="32"/>
  <c r="E161" i="32"/>
  <c r="E125" i="32"/>
  <c r="E49" i="32"/>
  <c r="E43" i="32"/>
  <c r="E42" i="32"/>
  <c r="E31" i="32"/>
  <c r="E16" i="32"/>
  <c r="E2" i="32"/>
  <c r="Z12" i="31" s="1"/>
  <c r="P9" i="31"/>
  <c r="P3" i="31"/>
  <c r="O121" i="30" l="1"/>
  <c r="O122" i="30"/>
  <c r="O208" i="30"/>
  <c r="O209" i="30"/>
  <c r="O11" i="30" l="1"/>
  <c r="O10" i="30"/>
  <c r="V4" i="31" l="1"/>
  <c r="W4" i="31"/>
  <c r="X4" i="31"/>
  <c r="Y4" i="31"/>
  <c r="V5" i="31"/>
  <c r="W5" i="31"/>
  <c r="X5" i="31"/>
  <c r="Y5" i="31"/>
  <c r="V6" i="31"/>
  <c r="W6" i="31"/>
  <c r="X6" i="31"/>
  <c r="Y6" i="31"/>
  <c r="V7" i="31"/>
  <c r="W7" i="31"/>
  <c r="X7" i="31"/>
  <c r="Y7" i="31"/>
  <c r="V8" i="31"/>
  <c r="W8" i="31"/>
  <c r="X8" i="31"/>
  <c r="Y8" i="31"/>
  <c r="V9" i="31"/>
  <c r="W9" i="31"/>
  <c r="X9" i="31"/>
  <c r="Y9" i="31"/>
  <c r="V10" i="31"/>
  <c r="W10" i="31"/>
  <c r="X10" i="31"/>
  <c r="Y10" i="31"/>
  <c r="V11" i="31"/>
  <c r="W11" i="31"/>
  <c r="X11" i="31"/>
  <c r="Y11" i="31"/>
  <c r="V12" i="31"/>
  <c r="W12" i="31"/>
  <c r="X12" i="31"/>
  <c r="Y12" i="31"/>
  <c r="V13" i="31"/>
  <c r="W13" i="31"/>
  <c r="X13" i="31"/>
  <c r="Y13" i="31"/>
  <c r="V14" i="31"/>
  <c r="W14" i="31"/>
  <c r="X14" i="31"/>
  <c r="Y14" i="31"/>
  <c r="V15" i="31"/>
  <c r="W15" i="31"/>
  <c r="X15" i="31"/>
  <c r="Y15" i="31"/>
  <c r="V16" i="31"/>
  <c r="W16" i="31"/>
  <c r="X16" i="31"/>
  <c r="Y16" i="31"/>
  <c r="V17" i="31"/>
  <c r="W17" i="31"/>
  <c r="X17" i="31"/>
  <c r="Y17" i="31"/>
  <c r="V18" i="31"/>
  <c r="W18" i="31"/>
  <c r="X18" i="31"/>
  <c r="Y18" i="31"/>
  <c r="V19" i="31"/>
  <c r="W19" i="31"/>
  <c r="X19" i="31"/>
  <c r="Y19" i="31"/>
  <c r="V20" i="31"/>
  <c r="W20" i="31"/>
  <c r="X20" i="31"/>
  <c r="Y20" i="31"/>
  <c r="V21" i="31"/>
  <c r="W21" i="31"/>
  <c r="X21" i="31"/>
  <c r="Y21" i="31"/>
  <c r="V22" i="31"/>
  <c r="W22" i="31"/>
  <c r="X22" i="31"/>
  <c r="Y22" i="31"/>
  <c r="V23" i="31"/>
  <c r="W23" i="31"/>
  <c r="X23" i="31"/>
  <c r="Y23" i="31"/>
  <c r="V24" i="31"/>
  <c r="W24" i="31"/>
  <c r="X24" i="31"/>
  <c r="Y24" i="31"/>
  <c r="V25" i="31"/>
  <c r="W25" i="31"/>
  <c r="X25" i="31"/>
  <c r="Y25" i="31"/>
  <c r="V26" i="31"/>
  <c r="W26" i="31"/>
  <c r="X26" i="31"/>
  <c r="Y26" i="31"/>
  <c r="V27" i="31"/>
  <c r="W27" i="31"/>
  <c r="X27" i="31"/>
  <c r="Y27" i="31"/>
  <c r="Q4" i="31"/>
  <c r="R4" i="31"/>
  <c r="S4" i="31"/>
  <c r="T4" i="31"/>
  <c r="Q5" i="31"/>
  <c r="R5" i="31"/>
  <c r="S5" i="31"/>
  <c r="T5" i="31"/>
  <c r="Q6" i="31"/>
  <c r="R6" i="31"/>
  <c r="S6" i="31"/>
  <c r="T6" i="31"/>
  <c r="Q7" i="31"/>
  <c r="R7" i="31"/>
  <c r="S7" i="31"/>
  <c r="T7" i="31"/>
  <c r="Q8" i="31"/>
  <c r="R8" i="31"/>
  <c r="S8" i="31"/>
  <c r="T8" i="31"/>
  <c r="Q9" i="31"/>
  <c r="R9" i="31"/>
  <c r="S9" i="31"/>
  <c r="T9" i="31"/>
  <c r="Q10" i="31"/>
  <c r="R10" i="31"/>
  <c r="S10" i="31"/>
  <c r="T10" i="31"/>
  <c r="Q11" i="31"/>
  <c r="R11" i="31"/>
  <c r="S11" i="31"/>
  <c r="T11" i="31"/>
  <c r="Q12" i="31"/>
  <c r="R12" i="31"/>
  <c r="S12" i="31"/>
  <c r="T12" i="31"/>
  <c r="Q13" i="31"/>
  <c r="R13" i="31"/>
  <c r="S13" i="31"/>
  <c r="T13" i="31"/>
  <c r="Q14" i="31"/>
  <c r="R14" i="31"/>
  <c r="S14" i="31"/>
  <c r="T14" i="31"/>
  <c r="Q15" i="31"/>
  <c r="R15" i="31"/>
  <c r="S15" i="31"/>
  <c r="T15" i="31"/>
  <c r="Q16" i="31"/>
  <c r="R16" i="31"/>
  <c r="S16" i="31"/>
  <c r="T16" i="31"/>
  <c r="Q17" i="31"/>
  <c r="R17" i="31"/>
  <c r="S17" i="31"/>
  <c r="T17" i="31"/>
  <c r="Q18" i="31"/>
  <c r="R18" i="31"/>
  <c r="S18" i="31"/>
  <c r="T18" i="31"/>
  <c r="Q19" i="31"/>
  <c r="R19" i="31"/>
  <c r="S19" i="31"/>
  <c r="T19" i="31"/>
  <c r="Q20" i="31"/>
  <c r="R20" i="31"/>
  <c r="S20" i="31"/>
  <c r="T20" i="31"/>
  <c r="Q21" i="31"/>
  <c r="R21" i="31"/>
  <c r="S21" i="31"/>
  <c r="T21" i="31"/>
  <c r="Q22" i="31"/>
  <c r="R22" i="31"/>
  <c r="S22" i="31"/>
  <c r="T22" i="31"/>
  <c r="Q23" i="31"/>
  <c r="R23" i="31"/>
  <c r="S23" i="31"/>
  <c r="T23" i="31"/>
  <c r="Q24" i="31"/>
  <c r="R24" i="31"/>
  <c r="S24" i="31"/>
  <c r="T24" i="31"/>
  <c r="Q25" i="31"/>
  <c r="R25" i="31"/>
  <c r="S25" i="31"/>
  <c r="T25" i="31"/>
  <c r="Q26" i="31"/>
  <c r="R26" i="31"/>
  <c r="S26" i="31"/>
  <c r="T26" i="31"/>
  <c r="Q27" i="31"/>
  <c r="R27" i="31"/>
  <c r="S27" i="31"/>
  <c r="T27" i="31"/>
  <c r="V3" i="31"/>
  <c r="W3" i="31"/>
  <c r="X3" i="31"/>
  <c r="Y3" i="31"/>
  <c r="U3" i="31"/>
  <c r="T3" i="31"/>
  <c r="Q3" i="31"/>
  <c r="R3" i="31"/>
  <c r="S3" i="31"/>
  <c r="P4" i="31"/>
  <c r="U4" i="31"/>
  <c r="P5" i="31"/>
  <c r="U5" i="31"/>
  <c r="P6" i="31"/>
  <c r="U6" i="31"/>
  <c r="P7" i="31"/>
  <c r="U7" i="31"/>
  <c r="P8" i="31"/>
  <c r="U8" i="31"/>
  <c r="U9" i="31"/>
  <c r="P10" i="31"/>
  <c r="U10" i="31"/>
  <c r="P11" i="31"/>
  <c r="U11" i="31"/>
  <c r="P12" i="31"/>
  <c r="U12" i="31"/>
  <c r="P13" i="31"/>
  <c r="U13" i="31"/>
  <c r="P14" i="31"/>
  <c r="U14" i="31"/>
  <c r="P15" i="31"/>
  <c r="U15" i="31"/>
  <c r="P16" i="31"/>
  <c r="U16" i="31"/>
  <c r="P17" i="31"/>
  <c r="U17" i="31"/>
  <c r="P18" i="31"/>
  <c r="U18" i="31"/>
  <c r="P19" i="31"/>
  <c r="Z19" i="31" s="1"/>
  <c r="U19" i="31"/>
  <c r="AE19" i="31" s="1"/>
  <c r="P20" i="31"/>
  <c r="U20" i="31"/>
  <c r="P21" i="31"/>
  <c r="U21" i="31"/>
  <c r="P22" i="31"/>
  <c r="U22" i="31"/>
  <c r="P23" i="31"/>
  <c r="U23" i="31"/>
  <c r="P24" i="31"/>
  <c r="U24" i="31"/>
  <c r="P25" i="31"/>
  <c r="U25" i="31"/>
  <c r="P26" i="31"/>
  <c r="U26" i="31"/>
  <c r="P27" i="31"/>
  <c r="U27" i="31"/>
  <c r="O167" i="30"/>
  <c r="O165" i="30"/>
  <c r="O162" i="30"/>
  <c r="O149" i="30"/>
  <c r="O332" i="30"/>
  <c r="O126" i="30"/>
  <c r="O19" i="30"/>
  <c r="A61" i="28"/>
  <c r="A62" i="28" s="1"/>
  <c r="A63" i="28" s="1"/>
  <c r="A64" i="28" s="1"/>
  <c r="A65" i="28" s="1"/>
  <c r="A66" i="28" s="1"/>
  <c r="AE4" i="31" l="1"/>
  <c r="AI17" i="31"/>
  <c r="Z25" i="31"/>
  <c r="Z23" i="31"/>
  <c r="Z21" i="31"/>
  <c r="Z17" i="31"/>
  <c r="Z15" i="31"/>
  <c r="Z13" i="31"/>
  <c r="Z10" i="31"/>
  <c r="Z7" i="31"/>
  <c r="Z5" i="31"/>
  <c r="AH3" i="31"/>
  <c r="AE3" i="31"/>
  <c r="AI27" i="31"/>
  <c r="AC26" i="31"/>
  <c r="AA26" i="31"/>
  <c r="AF25" i="31"/>
  <c r="AD25" i="31"/>
  <c r="AB25" i="31"/>
  <c r="AI24" i="31"/>
  <c r="AF24" i="31"/>
  <c r="AD24" i="31"/>
  <c r="AB24" i="31"/>
  <c r="AH23" i="31"/>
  <c r="AF23" i="31"/>
  <c r="AD23" i="31"/>
  <c r="AB23" i="31"/>
  <c r="AG22" i="31"/>
  <c r="AE22" i="31"/>
  <c r="AB22" i="31"/>
  <c r="AC21" i="31"/>
  <c r="AA21" i="31"/>
  <c r="AH20" i="31"/>
  <c r="AF20" i="31"/>
  <c r="AC20" i="31"/>
  <c r="AA20" i="31"/>
  <c r="AF19" i="31"/>
  <c r="AC19" i="31"/>
  <c r="AA19" i="31"/>
  <c r="AC18" i="31"/>
  <c r="AA18" i="31"/>
  <c r="AE17" i="31"/>
  <c r="AA17" i="31"/>
  <c r="AE16" i="31"/>
  <c r="AG15" i="31"/>
  <c r="AE15" i="31"/>
  <c r="AB15" i="31"/>
  <c r="AF14" i="31"/>
  <c r="AC14" i="31"/>
  <c r="AF13" i="31"/>
  <c r="AB13" i="31"/>
  <c r="AI12" i="31"/>
  <c r="AE11" i="31"/>
  <c r="AE10" i="31"/>
  <c r="AA10" i="31"/>
  <c r="AF9" i="31"/>
  <c r="AF8" i="31"/>
  <c r="AF7" i="31"/>
  <c r="AH6" i="31"/>
  <c r="AH5" i="31"/>
  <c r="AH4" i="31"/>
  <c r="AA4" i="31"/>
  <c r="Z26" i="31"/>
  <c r="Z24" i="31"/>
  <c r="Z22" i="31"/>
  <c r="Z20" i="31"/>
  <c r="Z18" i="31"/>
  <c r="Z16" i="31"/>
  <c r="Z14" i="31"/>
  <c r="Z8" i="31"/>
  <c r="Z6" i="31"/>
  <c r="Z4" i="31"/>
  <c r="AF3" i="31"/>
  <c r="AD26" i="31"/>
  <c r="AB26" i="31"/>
  <c r="AG25" i="31"/>
  <c r="AE25" i="31"/>
  <c r="AC25" i="31"/>
  <c r="AA25" i="31"/>
  <c r="AG24" i="31"/>
  <c r="AE24" i="31"/>
  <c r="AC24" i="31"/>
  <c r="AA24" i="31"/>
  <c r="AG23" i="31"/>
  <c r="AE23" i="31"/>
  <c r="AC23" i="31"/>
  <c r="AA23" i="31"/>
  <c r="AF22" i="31"/>
  <c r="AC22" i="31"/>
  <c r="AA22" i="31"/>
  <c r="AB21" i="31"/>
  <c r="AI20" i="31"/>
  <c r="AG20" i="31"/>
  <c r="AE20" i="31"/>
  <c r="AB20" i="31"/>
  <c r="AG19" i="31"/>
  <c r="AB19" i="31"/>
  <c r="AI18" i="31"/>
  <c r="AB18" i="31"/>
  <c r="AF17" i="31"/>
  <c r="AD17" i="31"/>
  <c r="AF16" i="31"/>
  <c r="AA16" i="31"/>
  <c r="AF15" i="31"/>
  <c r="AC15" i="31"/>
  <c r="AG14" i="31"/>
  <c r="AE14" i="31"/>
  <c r="AB14" i="31"/>
  <c r="AE13" i="31"/>
  <c r="AA13" i="31"/>
  <c r="AH11" i="31"/>
  <c r="AH10" i="31"/>
  <c r="AB10" i="31"/>
  <c r="AH9" i="31"/>
  <c r="AE9" i="31"/>
  <c r="AE8" i="31"/>
  <c r="AE7" i="31"/>
  <c r="AE6" i="31"/>
  <c r="AE5" i="31"/>
  <c r="AD3" i="31"/>
  <c r="AD16" i="31"/>
  <c r="Z27" i="31"/>
  <c r="Z11" i="31"/>
  <c r="Z9" i="31"/>
  <c r="AI3" i="31"/>
  <c r="AG3" i="31"/>
  <c r="AC3" i="31"/>
  <c r="AG27" i="31"/>
  <c r="AE27" i="31"/>
  <c r="AC27" i="31"/>
  <c r="AA27" i="31"/>
  <c r="AH26" i="31"/>
  <c r="AF26" i="31"/>
  <c r="AI25" i="31"/>
  <c r="AH24" i="31"/>
  <c r="AI23" i="31"/>
  <c r="AD22" i="31"/>
  <c r="AI21" i="31"/>
  <c r="AG21" i="31"/>
  <c r="AE21" i="31"/>
  <c r="AD20" i="31"/>
  <c r="AI19" i="31"/>
  <c r="AH18" i="31"/>
  <c r="AF18" i="31"/>
  <c r="AD18" i="31"/>
  <c r="AG17" i="31"/>
  <c r="AC17" i="31"/>
  <c r="AH16" i="31"/>
  <c r="AB16" i="31"/>
  <c r="AI15" i="31"/>
  <c r="AA15" i="31"/>
  <c r="AH14" i="31"/>
  <c r="AD14" i="31"/>
  <c r="AI13" i="31"/>
  <c r="AC13" i="31"/>
  <c r="AH12" i="31"/>
  <c r="AF12" i="31"/>
  <c r="AD12" i="31"/>
  <c r="AB12" i="31"/>
  <c r="AI11" i="31"/>
  <c r="AG11" i="31"/>
  <c r="AC11" i="31"/>
  <c r="AA11" i="31"/>
  <c r="AF10" i="31"/>
  <c r="AD10" i="31"/>
  <c r="AI9" i="31"/>
  <c r="AG9" i="31"/>
  <c r="AC9" i="31"/>
  <c r="AA9" i="31"/>
  <c r="AH8" i="31"/>
  <c r="AD8" i="31"/>
  <c r="AB8" i="31"/>
  <c r="AI7" i="31"/>
  <c r="AG7" i="31"/>
  <c r="AC7" i="31"/>
  <c r="AA7" i="31"/>
  <c r="AF6" i="31"/>
  <c r="AD6" i="31"/>
  <c r="AB6" i="31"/>
  <c r="AI5" i="31"/>
  <c r="AG5" i="31"/>
  <c r="AC5" i="31"/>
  <c r="AA5" i="31"/>
  <c r="AF4" i="31"/>
  <c r="AD4" i="31"/>
  <c r="AB4" i="31"/>
  <c r="AA3" i="31"/>
  <c r="AB3" i="31"/>
  <c r="AH27" i="31"/>
  <c r="AF27" i="31"/>
  <c r="AD27" i="31"/>
  <c r="AB27" i="31"/>
  <c r="AI26" i="31"/>
  <c r="AG26" i="31"/>
  <c r="AE26" i="31"/>
  <c r="AH25" i="31"/>
  <c r="AI22" i="31"/>
  <c r="AH21" i="31"/>
  <c r="AF21" i="31"/>
  <c r="AD21" i="31"/>
  <c r="AH19" i="31"/>
  <c r="AD19" i="31"/>
  <c r="AG18" i="31"/>
  <c r="AE18" i="31"/>
  <c r="AH17" i="31"/>
  <c r="AB17" i="31"/>
  <c r="AG16" i="31"/>
  <c r="AC16" i="31"/>
  <c r="AH15" i="31"/>
  <c r="AD15" i="31"/>
  <c r="AI14" i="31"/>
  <c r="AA14" i="31"/>
  <c r="AH13" i="31"/>
  <c r="AD13" i="31"/>
  <c r="AG12" i="31"/>
  <c r="AE12" i="31"/>
  <c r="AC12" i="31"/>
  <c r="AA12" i="31"/>
  <c r="AF11" i="31"/>
  <c r="AD11" i="31"/>
  <c r="AB11" i="31"/>
  <c r="AI10" i="31"/>
  <c r="AG10" i="31"/>
  <c r="AC10" i="31"/>
  <c r="AD9" i="31"/>
  <c r="AB9" i="31"/>
  <c r="AI8" i="31"/>
  <c r="AG8" i="31"/>
  <c r="AC8" i="31"/>
  <c r="AA8" i="31"/>
  <c r="AH7" i="31"/>
  <c r="AD7" i="31"/>
  <c r="AB7" i="31"/>
  <c r="AI6" i="31"/>
  <c r="AG6" i="31"/>
  <c r="AC6" i="31"/>
  <c r="AA6" i="31"/>
  <c r="AF5" i="31"/>
  <c r="AD5" i="31"/>
  <c r="AB5" i="31"/>
  <c r="AI4" i="31"/>
  <c r="AG4" i="31"/>
  <c r="AC4" i="31"/>
  <c r="O294" i="30" l="1"/>
  <c r="O293" i="30"/>
  <c r="O292" i="30"/>
  <c r="O291" i="30"/>
  <c r="O290" i="30"/>
  <c r="O289" i="30"/>
  <c r="O288" i="30"/>
  <c r="O287" i="30"/>
  <c r="O286" i="30"/>
  <c r="O285" i="30"/>
  <c r="O284" i="30"/>
  <c r="O283" i="30"/>
  <c r="O282" i="30"/>
  <c r="O281" i="30"/>
  <c r="O280" i="30"/>
  <c r="O279" i="30"/>
  <c r="O278" i="30"/>
  <c r="O277" i="30"/>
  <c r="O276" i="30"/>
  <c r="O275" i="30"/>
  <c r="O274" i="30"/>
  <c r="O273" i="30"/>
  <c r="O272" i="30"/>
  <c r="O330" i="30"/>
  <c r="O271" i="30"/>
  <c r="O270" i="30"/>
  <c r="O269" i="30"/>
  <c r="O268" i="30"/>
  <c r="O267" i="30"/>
  <c r="O266" i="30"/>
  <c r="O265" i="30"/>
  <c r="O264" i="30"/>
  <c r="O263" i="30"/>
  <c r="O262" i="30"/>
  <c r="O261" i="30"/>
  <c r="O260" i="30"/>
  <c r="O259" i="30"/>
  <c r="O258" i="30"/>
  <c r="O257" i="30"/>
  <c r="O256" i="30"/>
  <c r="O255" i="30"/>
  <c r="O254" i="30"/>
  <c r="O253" i="30"/>
  <c r="O252" i="30"/>
  <c r="O251" i="30"/>
  <c r="O250" i="30"/>
  <c r="O249" i="30"/>
  <c r="O248" i="30"/>
  <c r="O247" i="30"/>
  <c r="O246" i="30"/>
  <c r="O245" i="30"/>
  <c r="O244" i="30"/>
  <c r="O243" i="30"/>
  <c r="O242" i="30"/>
  <c r="O241" i="30"/>
  <c r="O240" i="30"/>
  <c r="O239" i="30"/>
  <c r="O238" i="30"/>
  <c r="O237" i="30"/>
  <c r="O236" i="30"/>
  <c r="O235" i="30"/>
  <c r="O234" i="30"/>
  <c r="O233" i="30"/>
  <c r="O232" i="30"/>
  <c r="O231" i="30"/>
  <c r="O230" i="30"/>
  <c r="O229" i="30"/>
  <c r="O228" i="30"/>
  <c r="O227" i="30"/>
  <c r="O226" i="30"/>
  <c r="O225" i="30"/>
  <c r="O224" i="30"/>
  <c r="O223" i="30"/>
  <c r="O222" i="30"/>
  <c r="O221" i="30"/>
  <c r="O220" i="30"/>
  <c r="O219" i="30"/>
  <c r="O218" i="30"/>
  <c r="O217" i="30"/>
  <c r="O216" i="30"/>
  <c r="O215" i="30"/>
  <c r="O214" i="30"/>
  <c r="O213" i="30"/>
  <c r="O212" i="30"/>
  <c r="O211" i="30"/>
  <c r="O210" i="30"/>
  <c r="O207" i="30"/>
  <c r="O206" i="30"/>
  <c r="O205" i="30"/>
  <c r="O204" i="30"/>
  <c r="O203" i="30"/>
  <c r="O202" i="30"/>
  <c r="O201" i="30"/>
  <c r="O200" i="30"/>
  <c r="O199" i="30"/>
  <c r="O198" i="30"/>
  <c r="O197" i="30"/>
  <c r="O196" i="30"/>
  <c r="O195" i="30"/>
  <c r="O194" i="30"/>
  <c r="O193" i="30"/>
  <c r="O192" i="30"/>
  <c r="O191" i="30"/>
  <c r="O190" i="30"/>
  <c r="O189" i="30"/>
  <c r="O188" i="30"/>
  <c r="O187" i="30"/>
  <c r="O186" i="30"/>
  <c r="O185" i="30"/>
  <c r="O184" i="30"/>
  <c r="O183" i="30"/>
  <c r="O182" i="30"/>
  <c r="O181" i="30"/>
  <c r="O180" i="30"/>
  <c r="O179" i="30"/>
  <c r="O178" i="30"/>
  <c r="O177" i="30"/>
  <c r="O176" i="30"/>
  <c r="O175" i="30"/>
  <c r="O174" i="30"/>
  <c r="O173" i="30"/>
  <c r="O172" i="30"/>
  <c r="O171" i="30"/>
  <c r="O170" i="30"/>
  <c r="O169" i="30"/>
  <c r="O168" i="30"/>
  <c r="O166" i="30"/>
  <c r="O164" i="30"/>
  <c r="O163" i="30"/>
  <c r="O161" i="30"/>
  <c r="O160" i="30"/>
  <c r="O159" i="30"/>
  <c r="O158" i="30"/>
  <c r="O157" i="30"/>
  <c r="O156" i="30"/>
  <c r="O155" i="30"/>
  <c r="O154" i="30"/>
  <c r="O153" i="30"/>
  <c r="O152" i="30"/>
  <c r="O151" i="30"/>
  <c r="O150" i="30"/>
  <c r="O148" i="30"/>
  <c r="O147" i="30"/>
  <c r="O146" i="30"/>
  <c r="O145" i="30"/>
  <c r="O144" i="30"/>
  <c r="O143" i="30"/>
  <c r="O142" i="30"/>
  <c r="O141" i="30"/>
  <c r="O140" i="30"/>
  <c r="O139" i="30"/>
  <c r="O138" i="30"/>
  <c r="O137" i="30"/>
  <c r="O136" i="30"/>
  <c r="O135" i="30"/>
  <c r="O134" i="30"/>
  <c r="O133" i="30"/>
  <c r="O132" i="30"/>
  <c r="O131" i="30"/>
  <c r="O130" i="30"/>
  <c r="O129" i="30"/>
  <c r="O128" i="30"/>
  <c r="O127" i="30"/>
  <c r="O125" i="30"/>
  <c r="O124" i="30"/>
  <c r="O123" i="30"/>
  <c r="O120" i="30"/>
  <c r="O119" i="30"/>
  <c r="O118" i="30"/>
  <c r="O117" i="30"/>
  <c r="O116" i="30"/>
  <c r="O115" i="30"/>
  <c r="O114" i="30"/>
  <c r="O113" i="30"/>
  <c r="O112" i="30"/>
  <c r="O111" i="30"/>
  <c r="O110" i="30"/>
  <c r="O109" i="30"/>
  <c r="O108" i="30"/>
  <c r="O107" i="30"/>
  <c r="O106" i="30"/>
  <c r="O105" i="30"/>
  <c r="O104" i="30"/>
  <c r="O103" i="30"/>
  <c r="O102" i="30"/>
  <c r="O101" i="30"/>
  <c r="O100" i="30"/>
  <c r="O99" i="30"/>
  <c r="O98" i="30"/>
  <c r="O97" i="30"/>
  <c r="O96" i="30"/>
  <c r="O95" i="30"/>
  <c r="O94" i="30"/>
  <c r="O93" i="30"/>
  <c r="O92" i="30"/>
  <c r="O91" i="30"/>
  <c r="O90" i="30"/>
  <c r="O89" i="30"/>
  <c r="O88" i="30"/>
  <c r="O87" i="30"/>
  <c r="O86" i="30"/>
  <c r="O85" i="30"/>
  <c r="O81" i="30"/>
  <c r="O80" i="30"/>
  <c r="O79" i="30"/>
  <c r="O78" i="30"/>
  <c r="O77" i="30"/>
  <c r="O76" i="30"/>
  <c r="O75" i="30"/>
  <c r="O74" i="30"/>
  <c r="O73" i="30"/>
  <c r="O72" i="30"/>
  <c r="O71" i="30"/>
  <c r="O70" i="30"/>
  <c r="O69" i="30"/>
  <c r="O68" i="30"/>
  <c r="O67" i="30"/>
  <c r="O66" i="30"/>
  <c r="O65" i="30"/>
  <c r="O64" i="30"/>
  <c r="O63" i="30"/>
  <c r="O62" i="30"/>
  <c r="O61" i="30"/>
  <c r="O60" i="30"/>
  <c r="O59" i="30"/>
  <c r="O58" i="30"/>
  <c r="O57" i="30"/>
  <c r="O56" i="30"/>
  <c r="O55" i="30"/>
  <c r="O54" i="30"/>
  <c r="O53" i="30"/>
  <c r="O52" i="30"/>
  <c r="O51" i="30"/>
  <c r="O50" i="30"/>
  <c r="O49" i="30"/>
  <c r="O48" i="30"/>
  <c r="O47" i="30"/>
  <c r="O46" i="30"/>
  <c r="O39" i="30"/>
  <c r="O38" i="30"/>
  <c r="O37" i="30"/>
  <c r="O36" i="30"/>
  <c r="O35" i="30"/>
  <c r="O34" i="30"/>
  <c r="O33" i="30"/>
  <c r="O32" i="30"/>
  <c r="O31" i="30"/>
  <c r="O30" i="30"/>
  <c r="O29" i="30"/>
  <c r="O28" i="30"/>
  <c r="O27" i="30"/>
  <c r="O26" i="30"/>
  <c r="O25" i="30"/>
  <c r="O24" i="30"/>
  <c r="O23" i="30"/>
  <c r="O331" i="30"/>
  <c r="O22" i="30"/>
  <c r="O21" i="30"/>
  <c r="O20" i="30"/>
  <c r="O18" i="30"/>
  <c r="O17" i="30"/>
  <c r="O16" i="30"/>
  <c r="O15" i="30"/>
  <c r="O13" i="30"/>
  <c r="O12" i="30"/>
  <c r="O14" i="30"/>
  <c r="I18" i="31" l="1"/>
  <c r="I17" i="31"/>
  <c r="I16" i="31"/>
  <c r="I15" i="31"/>
  <c r="I14" i="31"/>
  <c r="I13" i="31"/>
  <c r="I12" i="31"/>
  <c r="I11" i="31"/>
  <c r="I10" i="31"/>
  <c r="I9" i="31"/>
  <c r="I8" i="31"/>
  <c r="I7" i="31"/>
  <c r="I6" i="31"/>
  <c r="I5" i="31"/>
  <c r="I4" i="31"/>
  <c r="I3" i="31"/>
  <c r="A225" i="28" l="1"/>
  <c r="A226" i="28" s="1"/>
  <c r="A227" i="28" s="1"/>
  <c r="A228" i="28" s="1"/>
  <c r="A229" i="28" s="1"/>
  <c r="A230" i="28" s="1"/>
  <c r="A134" i="28"/>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220" i="28" s="1"/>
  <c r="A221" i="28" s="1"/>
  <c r="A222" i="28" s="1"/>
  <c r="A156" i="28" s="1"/>
  <c r="A160" i="28" s="1"/>
  <c r="A161" i="28" s="1"/>
  <c r="A162" i="28" s="1"/>
  <c r="A163" i="28" s="1"/>
  <c r="A164" i="28" s="1"/>
  <c r="A165" i="28" s="1"/>
  <c r="A166" i="28" s="1"/>
  <c r="A167" i="28" s="1"/>
  <c r="A168" i="28" s="1"/>
  <c r="A57" i="28"/>
  <c r="A58" i="28" s="1"/>
  <c r="A59" i="28" s="1"/>
  <c r="A60" i="28" s="1"/>
  <c r="A67" i="28" s="1"/>
  <c r="A68" i="28" s="1"/>
  <c r="A69" i="28" s="1"/>
  <c r="A70" i="28" s="1"/>
  <c r="A71" i="28" s="1"/>
  <c r="A72" i="28" s="1"/>
  <c r="A73" i="28" s="1"/>
  <c r="A74" i="28" s="1"/>
  <c r="A75" i="28" s="1"/>
  <c r="A76" i="28" s="1"/>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10" i="28"/>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B333" i="27"/>
  <c r="AB332" i="27"/>
  <c r="AB331" i="27"/>
  <c r="AB330" i="27"/>
  <c r="AB329" i="27"/>
  <c r="AB328" i="27"/>
  <c r="AB327" i="27"/>
  <c r="AB326" i="27"/>
  <c r="AB325" i="27"/>
  <c r="AB324" i="27"/>
  <c r="AB323" i="27"/>
  <c r="AB322" i="27"/>
  <c r="AB321" i="27"/>
  <c r="AB320" i="27"/>
  <c r="AB319" i="27"/>
  <c r="AB318" i="27"/>
  <c r="AB317" i="27"/>
  <c r="AB316" i="27"/>
  <c r="AB315" i="27"/>
  <c r="AB314" i="27"/>
  <c r="AB313" i="27"/>
  <c r="AB312" i="27"/>
  <c r="AB311" i="27"/>
  <c r="AB310" i="27"/>
  <c r="AB309" i="27"/>
  <c r="AB308" i="27"/>
  <c r="AB307" i="27"/>
  <c r="AB306" i="27"/>
  <c r="AB305" i="27"/>
  <c r="AB304" i="27"/>
  <c r="AB303" i="27"/>
  <c r="AB302" i="27"/>
  <c r="AB301" i="27"/>
  <c r="AB300" i="27"/>
  <c r="AB299" i="27"/>
  <c r="AB298" i="27"/>
  <c r="AB297" i="27"/>
  <c r="AB296" i="27"/>
  <c r="AB295" i="27"/>
  <c r="AB294" i="27"/>
  <c r="AB293" i="27"/>
  <c r="AB292" i="27"/>
  <c r="AB291" i="27"/>
  <c r="AB290" i="27"/>
  <c r="AB289" i="27"/>
  <c r="AB288" i="27"/>
  <c r="AB287" i="27"/>
  <c r="AB286" i="27"/>
  <c r="AB285" i="27"/>
  <c r="AB284" i="27"/>
  <c r="AB283" i="27"/>
  <c r="AB282" i="27"/>
  <c r="AB281" i="27"/>
  <c r="AB280" i="27"/>
  <c r="AB279" i="27"/>
  <c r="AB278" i="27"/>
  <c r="AB277" i="27"/>
  <c r="AB276" i="27"/>
  <c r="AB275" i="27"/>
  <c r="AB274" i="27"/>
  <c r="AB273" i="27"/>
  <c r="AB272" i="27"/>
  <c r="AB271" i="27"/>
  <c r="AB270" i="27"/>
  <c r="AB269" i="27"/>
  <c r="AB268" i="27"/>
  <c r="AB267" i="27"/>
  <c r="AB266" i="27"/>
  <c r="AB265" i="27"/>
  <c r="AB264" i="27"/>
  <c r="AB263" i="27"/>
  <c r="AB262" i="27"/>
  <c r="AB261" i="27"/>
  <c r="AB260" i="27"/>
  <c r="AB259" i="27"/>
  <c r="AB258" i="27"/>
  <c r="AB257" i="27"/>
  <c r="AB256" i="27"/>
  <c r="AB255" i="27"/>
  <c r="AB254" i="27"/>
  <c r="AB253" i="27"/>
  <c r="AB252" i="27"/>
  <c r="AB251" i="27"/>
  <c r="AB250" i="27"/>
  <c r="AB249" i="27"/>
  <c r="AB248" i="27"/>
  <c r="AB247" i="27"/>
  <c r="AB246" i="27"/>
  <c r="AB245" i="27"/>
  <c r="AB244" i="27"/>
  <c r="AB243" i="27"/>
  <c r="AB242" i="27"/>
  <c r="AB241" i="27"/>
  <c r="AB240" i="27"/>
  <c r="AB239" i="27"/>
  <c r="AB238" i="27"/>
  <c r="AB237" i="27"/>
  <c r="AB236" i="27"/>
  <c r="AB235" i="27"/>
  <c r="AB234" i="27"/>
  <c r="AB233" i="27"/>
  <c r="AB232" i="27"/>
  <c r="AB231" i="27"/>
  <c r="AB230" i="27"/>
  <c r="AB229" i="27"/>
  <c r="AB228" i="27"/>
  <c r="AB227" i="27"/>
  <c r="AB226" i="27"/>
  <c r="AB225" i="27"/>
  <c r="AB224" i="27"/>
  <c r="AB223" i="27"/>
  <c r="AB222" i="27"/>
  <c r="AB221" i="27"/>
  <c r="AB220" i="27"/>
  <c r="AB219" i="27"/>
  <c r="AB218" i="27"/>
  <c r="AB217" i="27"/>
  <c r="AB216" i="27"/>
  <c r="AB215" i="27"/>
  <c r="AB214" i="27"/>
  <c r="AB213" i="27"/>
  <c r="AB212" i="27"/>
  <c r="AB211" i="27"/>
  <c r="AB210" i="27"/>
  <c r="AB209" i="27"/>
  <c r="AB208" i="27"/>
  <c r="AB207" i="27"/>
  <c r="AB206" i="27"/>
  <c r="AB205" i="27"/>
  <c r="AB204" i="27"/>
  <c r="AB203" i="27"/>
  <c r="AB202" i="27"/>
  <c r="AB201" i="27"/>
  <c r="AB200" i="27"/>
  <c r="AB199" i="27"/>
  <c r="AB198" i="27"/>
  <c r="AB197" i="27"/>
  <c r="AB196" i="27"/>
  <c r="AB195" i="27"/>
  <c r="AB194" i="27"/>
  <c r="AB193" i="27"/>
  <c r="AB192" i="27"/>
  <c r="AB191" i="27"/>
  <c r="AB190" i="27"/>
  <c r="AB189" i="27"/>
  <c r="AB188" i="27"/>
  <c r="AB187" i="27"/>
  <c r="AB186" i="27"/>
  <c r="AB185" i="27"/>
  <c r="AB184" i="27"/>
  <c r="AB183" i="27"/>
  <c r="AB182" i="27"/>
  <c r="AB181" i="27"/>
  <c r="AB180" i="27"/>
  <c r="AB179" i="27"/>
  <c r="AB178" i="27"/>
  <c r="AB177" i="27"/>
  <c r="AB176" i="27"/>
  <c r="AB175" i="27"/>
  <c r="AB174" i="27"/>
  <c r="AB173" i="27"/>
  <c r="AB172" i="27"/>
  <c r="AB171" i="27"/>
  <c r="AB170" i="27"/>
  <c r="AB169" i="27"/>
  <c r="AB168" i="27"/>
  <c r="AB167" i="27"/>
  <c r="AB166" i="27"/>
  <c r="AB165" i="27"/>
  <c r="AB164" i="27"/>
  <c r="AB163" i="27"/>
  <c r="AB162" i="27"/>
  <c r="AB161" i="27"/>
  <c r="AB160" i="27"/>
  <c r="AB159" i="27"/>
  <c r="AB158" i="27"/>
  <c r="AB157" i="27"/>
  <c r="AB156" i="27"/>
  <c r="AB155" i="27"/>
  <c r="AB154" i="27"/>
  <c r="AB153" i="27"/>
  <c r="AB152" i="27"/>
  <c r="AB151" i="27"/>
  <c r="AB150" i="27"/>
  <c r="AB149" i="27"/>
  <c r="AB148" i="27"/>
  <c r="AB147" i="27"/>
  <c r="AB146" i="27"/>
  <c r="AB145" i="27"/>
  <c r="AB144" i="27"/>
  <c r="AB143" i="27"/>
  <c r="AB142" i="27"/>
  <c r="AB141" i="27"/>
  <c r="AB140" i="27"/>
  <c r="AB139" i="27"/>
  <c r="AB138" i="27"/>
  <c r="AB137" i="27"/>
  <c r="AB136" i="27"/>
  <c r="AB135" i="27"/>
  <c r="AB134" i="27"/>
  <c r="AB133" i="27"/>
  <c r="AB132" i="27"/>
  <c r="AB131" i="27"/>
  <c r="AB130" i="27"/>
  <c r="AB129" i="27"/>
  <c r="AB128" i="27"/>
  <c r="AB127" i="27"/>
  <c r="AB126" i="27"/>
  <c r="AB125" i="27"/>
  <c r="AB124" i="27"/>
  <c r="AB123" i="27"/>
  <c r="AB122" i="27"/>
  <c r="AB121" i="27"/>
  <c r="AB120" i="27"/>
  <c r="AB119" i="27"/>
  <c r="AB118" i="27"/>
  <c r="AB117" i="27"/>
  <c r="AB116" i="27"/>
  <c r="AB115" i="27"/>
  <c r="AB114" i="27"/>
  <c r="AB113" i="27"/>
  <c r="AB112" i="27"/>
  <c r="AB111" i="27"/>
  <c r="AB110" i="27"/>
  <c r="AB109" i="27"/>
  <c r="AB108" i="27"/>
  <c r="AB107" i="27"/>
  <c r="AB106" i="27"/>
  <c r="AB105" i="27"/>
  <c r="AB104" i="27"/>
  <c r="AB103" i="27"/>
  <c r="AB102" i="27"/>
  <c r="AB101" i="27"/>
  <c r="AB100" i="27"/>
  <c r="AB99" i="27"/>
  <c r="AB98" i="27"/>
  <c r="AB97" i="27"/>
  <c r="AB96" i="27"/>
  <c r="AB95" i="27"/>
  <c r="AB94" i="27"/>
  <c r="AB93" i="27"/>
  <c r="AB92" i="27"/>
  <c r="AB91" i="27"/>
  <c r="AB90" i="27"/>
  <c r="AB89" i="27"/>
  <c r="AB88" i="27"/>
  <c r="AB87" i="27"/>
  <c r="AB86" i="27"/>
  <c r="AB85" i="27"/>
  <c r="AB84" i="27"/>
  <c r="AB83" i="27"/>
  <c r="AB82" i="27"/>
  <c r="AB81" i="27"/>
  <c r="AB80" i="27"/>
  <c r="AB79" i="27"/>
  <c r="AB78" i="27"/>
  <c r="AB77" i="27"/>
  <c r="AB76" i="27"/>
  <c r="AB75" i="27"/>
  <c r="AB74" i="27"/>
  <c r="AB73" i="27"/>
  <c r="AB72" i="27"/>
  <c r="AB71" i="27"/>
  <c r="AB70" i="27"/>
  <c r="AB69" i="27"/>
  <c r="AB68" i="27"/>
  <c r="AB67" i="27"/>
  <c r="AB66" i="27"/>
  <c r="AB65" i="27"/>
  <c r="AB64" i="27"/>
  <c r="AB63" i="27"/>
  <c r="AB62" i="27"/>
  <c r="AB61" i="27"/>
  <c r="AB60" i="27"/>
  <c r="AB59" i="27"/>
  <c r="AB58" i="27"/>
  <c r="AB57" i="27"/>
  <c r="AB56" i="27"/>
  <c r="AB55" i="27"/>
  <c r="AB54" i="27"/>
  <c r="AB53" i="27"/>
  <c r="AB52" i="27"/>
  <c r="AB51" i="27"/>
  <c r="AB50" i="27"/>
  <c r="AB49" i="27"/>
  <c r="AB48" i="27"/>
  <c r="AB47" i="27"/>
  <c r="AB46" i="27"/>
  <c r="AB45" i="27"/>
  <c r="AB44" i="27"/>
  <c r="AB43" i="27"/>
  <c r="AB42" i="27"/>
  <c r="AB41" i="27"/>
  <c r="AB40" i="27"/>
  <c r="AB39" i="27"/>
  <c r="AB38" i="27"/>
  <c r="AB37" i="27"/>
  <c r="AB36" i="27"/>
  <c r="AB35" i="27"/>
  <c r="AB34" i="27"/>
  <c r="AB33" i="27"/>
  <c r="AB32" i="27"/>
  <c r="AB31" i="27"/>
  <c r="AB30" i="27"/>
  <c r="AB29" i="27"/>
  <c r="AB28" i="27"/>
  <c r="AB27" i="27"/>
  <c r="AB26" i="27"/>
  <c r="AB25" i="27"/>
  <c r="AB24" i="27"/>
  <c r="AB23" i="27"/>
  <c r="AB22" i="27"/>
  <c r="AB21" i="27"/>
  <c r="AB20" i="27"/>
  <c r="AB19" i="27"/>
  <c r="AB18" i="27"/>
  <c r="AB17" i="27"/>
  <c r="AB16" i="27"/>
  <c r="AB15" i="27"/>
  <c r="AB14" i="27"/>
  <c r="AB13" i="27"/>
  <c r="AB12" i="27"/>
  <c r="AB11" i="27"/>
  <c r="AB10" i="27"/>
  <c r="AB9" i="27"/>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0" i="29"/>
  <c r="AB11" i="29"/>
  <c r="A77" i="28" l="1"/>
  <c r="A80" i="28" s="1"/>
  <c r="A81" i="28" s="1"/>
  <c r="A78" i="28"/>
</calcChain>
</file>

<file path=xl/comments1.xml><?xml version="1.0" encoding="utf-8"?>
<comments xmlns="http://schemas.openxmlformats.org/spreadsheetml/2006/main">
  <authors>
    <author>User</author>
  </authors>
  <commentList>
    <comment ref="K78" authorId="0">
      <text>
        <r>
          <rPr>
            <b/>
            <sz val="8"/>
            <color indexed="81"/>
            <rFont val="Tahoma"/>
          </rPr>
          <t>User:</t>
        </r>
        <r>
          <rPr>
            <sz val="8"/>
            <color indexed="81"/>
            <rFont val="Tahoma"/>
          </rPr>
          <t xml:space="preserve">
Sang</t>
        </r>
      </text>
    </comment>
    <comment ref="L78" authorId="0">
      <text>
        <r>
          <rPr>
            <b/>
            <sz val="8"/>
            <color indexed="81"/>
            <rFont val="Tahoma"/>
          </rPr>
          <t>User:</t>
        </r>
        <r>
          <rPr>
            <sz val="8"/>
            <color indexed="81"/>
            <rFont val="Tahoma"/>
          </rPr>
          <t xml:space="preserve">
2</t>
        </r>
      </text>
    </comment>
    <comment ref="M78" authorId="0">
      <text>
        <r>
          <rPr>
            <b/>
            <sz val="8"/>
            <color indexed="81"/>
            <rFont val="Tahoma"/>
          </rPr>
          <t>User:</t>
        </r>
        <r>
          <rPr>
            <sz val="8"/>
            <color indexed="81"/>
            <rFont val="Tahoma"/>
          </rPr>
          <t xml:space="preserve">
1-3</t>
        </r>
      </text>
    </comment>
    <comment ref="U110" authorId="0">
      <text>
        <r>
          <rPr>
            <b/>
            <sz val="8"/>
            <color indexed="81"/>
            <rFont val="Tahoma"/>
          </rPr>
          <t>User:</t>
        </r>
        <r>
          <rPr>
            <sz val="8"/>
            <color indexed="81"/>
            <rFont val="Tahoma"/>
          </rPr>
          <t xml:space="preserve">
Nhầm đơn vị</t>
        </r>
      </text>
    </comment>
    <comment ref="U111" authorId="0">
      <text>
        <r>
          <rPr>
            <b/>
            <sz val="8"/>
            <color indexed="81"/>
            <rFont val="Tahoma"/>
          </rPr>
          <t>User:</t>
        </r>
        <r>
          <rPr>
            <sz val="8"/>
            <color indexed="81"/>
            <rFont val="Tahoma"/>
          </rPr>
          <t xml:space="preserve">
Nhầm đơn vị</t>
        </r>
      </text>
    </comment>
  </commentList>
</comments>
</file>

<file path=xl/comments2.xml><?xml version="1.0" encoding="utf-8"?>
<comments xmlns="http://schemas.openxmlformats.org/spreadsheetml/2006/main">
  <authors>
    <author>User</author>
  </authors>
  <commentList>
    <comment ref="A71" authorId="0">
      <text>
        <r>
          <rPr>
            <b/>
            <sz val="8"/>
            <color indexed="81"/>
            <rFont val="Tahoma"/>
          </rPr>
          <t>User:</t>
        </r>
        <r>
          <rPr>
            <sz val="8"/>
            <color indexed="81"/>
            <rFont val="Tahoma"/>
          </rPr>
          <t xml:space="preserve">
Sang</t>
        </r>
      </text>
    </comment>
    <comment ref="B71" authorId="0">
      <text>
        <r>
          <rPr>
            <b/>
            <sz val="8"/>
            <color indexed="81"/>
            <rFont val="Tahoma"/>
          </rPr>
          <t>User:</t>
        </r>
        <r>
          <rPr>
            <sz val="8"/>
            <color indexed="81"/>
            <rFont val="Tahoma"/>
          </rPr>
          <t xml:space="preserve">
2</t>
        </r>
      </text>
    </comment>
    <comment ref="C71" authorId="0">
      <text>
        <r>
          <rPr>
            <b/>
            <sz val="8"/>
            <color indexed="81"/>
            <rFont val="Tahoma"/>
          </rPr>
          <t>User:</t>
        </r>
        <r>
          <rPr>
            <sz val="8"/>
            <color indexed="81"/>
            <rFont val="Tahoma"/>
          </rPr>
          <t xml:space="preserve">
1-3</t>
        </r>
      </text>
    </comment>
  </commentList>
</comments>
</file>

<file path=xl/sharedStrings.xml><?xml version="1.0" encoding="utf-8"?>
<sst xmlns="http://schemas.openxmlformats.org/spreadsheetml/2006/main" count="18655" uniqueCount="2307">
  <si>
    <t>STT</t>
  </si>
  <si>
    <t>Số TC</t>
  </si>
  <si>
    <t>Khoá</t>
  </si>
  <si>
    <t>Ngành</t>
  </si>
  <si>
    <t>Sĩ số SV</t>
  </si>
  <si>
    <t>TRƯỜNG ĐẠI HỌC KINH TẾ</t>
  </si>
  <si>
    <t>Ghi chú</t>
  </si>
  <si>
    <t>Buổi</t>
  </si>
  <si>
    <t xml:space="preserve">Thứ </t>
  </si>
  <si>
    <t>Tiết</t>
  </si>
  <si>
    <t>Giảng đường</t>
  </si>
  <si>
    <t>Số lượng LMH dự kiến</t>
  </si>
  <si>
    <t>Sĩ số tối đa</t>
  </si>
  <si>
    <t>Họ và tên giảng viên</t>
  </si>
  <si>
    <t>Đơn vị công tác</t>
  </si>
  <si>
    <t>Số điện thoại liên hệ</t>
  </si>
  <si>
    <t>Email</t>
  </si>
  <si>
    <t>Thanh toán quốc tế</t>
  </si>
  <si>
    <t>INE3106</t>
  </si>
  <si>
    <t>FIB2015</t>
  </si>
  <si>
    <t>Kiểm toán căn bản</t>
  </si>
  <si>
    <t>BSA3009</t>
  </si>
  <si>
    <t>Kế toán tài chính</t>
  </si>
  <si>
    <t>BSA2019</t>
  </si>
  <si>
    <t>Kế toán quản trị</t>
  </si>
  <si>
    <t>BSA3007</t>
  </si>
  <si>
    <t>INE2020</t>
  </si>
  <si>
    <t>BSA2018</t>
  </si>
  <si>
    <t>FIB2003</t>
  </si>
  <si>
    <t>INE1050</t>
  </si>
  <si>
    <t>BSA2001</t>
  </si>
  <si>
    <t>TCNH-KTPT</t>
  </si>
  <si>
    <t>Thuế</t>
  </si>
  <si>
    <t>FIB2001</t>
  </si>
  <si>
    <t>FIB2005</t>
  </si>
  <si>
    <t>Các thị trường và định chế tài chính</t>
  </si>
  <si>
    <t>Tài chính quốc tế</t>
  </si>
  <si>
    <t>INE3003</t>
  </si>
  <si>
    <t>Nguyên lý thống kê kinh tế</t>
  </si>
  <si>
    <t>BSA1053</t>
  </si>
  <si>
    <t>MAT1101</t>
  </si>
  <si>
    <t>Phương pháp nghiên cứu kinh tế</t>
  </si>
  <si>
    <t>INE1016</t>
  </si>
  <si>
    <t>INE1051</t>
  </si>
  <si>
    <t>Kinh tế phát triển</t>
  </si>
  <si>
    <t>INE2003</t>
  </si>
  <si>
    <t>INE2012</t>
  </si>
  <si>
    <t>Kinh tế công cộng</t>
  </si>
  <si>
    <t>FIB2002</t>
  </si>
  <si>
    <t>Nguyên lý kế toán</t>
  </si>
  <si>
    <t>Nguyên lý quản trị kinh doanh</t>
  </si>
  <si>
    <t>Nguyên lý marketing</t>
  </si>
  <si>
    <t>BSA2103</t>
  </si>
  <si>
    <t>BSA2002</t>
  </si>
  <si>
    <t>BSA2004</t>
  </si>
  <si>
    <t>Kinh tế quốc tế</t>
  </si>
  <si>
    <t>INE2002</t>
  </si>
  <si>
    <t>Kinh tế</t>
  </si>
  <si>
    <t>Luật kinh tế</t>
  </si>
  <si>
    <t>BSL2050</t>
  </si>
  <si>
    <t>THL1057</t>
  </si>
  <si>
    <t>Kinh tế lượng</t>
  </si>
  <si>
    <t>INE1052</t>
  </si>
  <si>
    <t>INT1004
INE1051
BSA1053</t>
  </si>
  <si>
    <t>Tài chính doanh nghiệp</t>
  </si>
  <si>
    <t>Toán kinh tế</t>
  </si>
  <si>
    <t>MAT1005</t>
  </si>
  <si>
    <t>TCNH</t>
  </si>
  <si>
    <t>KTPT</t>
  </si>
  <si>
    <t>QTKD</t>
  </si>
  <si>
    <t>KTCT</t>
  </si>
  <si>
    <t>Lợi ích kinh tế và quan hệ phân phối</t>
  </si>
  <si>
    <t>Những vấn đề kinh tế chính trị ở Việt Nam</t>
  </si>
  <si>
    <t>PEC3029</t>
  </si>
  <si>
    <t>PEC3018</t>
  </si>
  <si>
    <t>PEC3025</t>
  </si>
  <si>
    <t>PEC3032</t>
  </si>
  <si>
    <t>Toàn cầu hóa và phát triển kinh tế</t>
  </si>
  <si>
    <t>PEC3033</t>
  </si>
  <si>
    <t>PEC3007</t>
  </si>
  <si>
    <t>Phân tích chính sách kinh tế xã hội</t>
  </si>
  <si>
    <t>INE2004</t>
  </si>
  <si>
    <t>Kinh tế môi trường</t>
  </si>
  <si>
    <t>PHI1005</t>
  </si>
  <si>
    <t>PHI1004</t>
  </si>
  <si>
    <t>PEC1050</t>
  </si>
  <si>
    <t>Lịch sử các học thuyết kinh tế</t>
  </si>
  <si>
    <t>Kinh tế chính trị học</t>
  </si>
  <si>
    <t>QH-2014-E</t>
  </si>
  <si>
    <t>MAT1092</t>
  </si>
  <si>
    <t>Toán cao cấp</t>
  </si>
  <si>
    <t>Nhà nước và pháp luật đại cương</t>
  </si>
  <si>
    <t>INE3035</t>
  </si>
  <si>
    <t>Lựa chọn công cộng</t>
  </si>
  <si>
    <t>INE3039</t>
  </si>
  <si>
    <t>Quản lý dự án phát triển</t>
  </si>
  <si>
    <t>INE3041</t>
  </si>
  <si>
    <t>Hạch toán môi trường</t>
  </si>
  <si>
    <t>INE3043</t>
  </si>
  <si>
    <t>Đánh giá tác động môi trường</t>
  </si>
  <si>
    <t>POL1001</t>
  </si>
  <si>
    <t>HIS1053</t>
  </si>
  <si>
    <t>Lịch sử văn minh thế giới</t>
  </si>
  <si>
    <t>Kỹ năng làm việc theo nhóm</t>
  </si>
  <si>
    <t>BSA1054</t>
  </si>
  <si>
    <t>KTPT-Luật</t>
  </si>
  <si>
    <t>Quản trị học</t>
  </si>
  <si>
    <t>KTQT</t>
  </si>
  <si>
    <t>Các vấn đề chính sách trong nền kinh tế quốc tế</t>
  </si>
  <si>
    <t>Marketing quốc tế</t>
  </si>
  <si>
    <t>INE3074</t>
  </si>
  <si>
    <t>BSA3001</t>
  </si>
  <si>
    <t>Quản trị tài chính quốc tế</t>
  </si>
  <si>
    <t>INE3066</t>
  </si>
  <si>
    <t>Phân tích chi phí và lợi ích</t>
  </si>
  <si>
    <t>INE2018</t>
  </si>
  <si>
    <t>INE3001</t>
  </si>
  <si>
    <t>Thương mại quốc tế</t>
  </si>
  <si>
    <t>KTQT-CLC</t>
  </si>
  <si>
    <t>PEC3008</t>
  </si>
  <si>
    <t xml:space="preserve">Toán cao cấp </t>
  </si>
  <si>
    <t>Kinh tế tiền tệ - ngân hàng</t>
  </si>
  <si>
    <t>Tín dụng ngân hàng</t>
  </si>
  <si>
    <t>BSA2006</t>
  </si>
  <si>
    <t xml:space="preserve">Kinh tế vi mô </t>
  </si>
  <si>
    <t>FIB2035</t>
  </si>
  <si>
    <t>FIB3009</t>
  </si>
  <si>
    <t>FIB2036</t>
  </si>
  <si>
    <t>TCNH-CLC</t>
  </si>
  <si>
    <t>FIB2005-E</t>
  </si>
  <si>
    <t xml:space="preserve">Quản trị ngân hàng thương mại </t>
  </si>
  <si>
    <t>Tư tưởng Hồ Chí Minh</t>
  </si>
  <si>
    <t>Kế toán</t>
  </si>
  <si>
    <t>FIB3015</t>
  </si>
  <si>
    <t>Phân tích tài chính</t>
  </si>
  <si>
    <t>BSA3002</t>
  </si>
  <si>
    <t>Kế toán quốc tế</t>
  </si>
  <si>
    <t>FIB3013</t>
  </si>
  <si>
    <t>Kế toán ngân hàng thương mại</t>
  </si>
  <si>
    <t>Kế toán thuế</t>
  </si>
  <si>
    <t>Kiểm toán dự án</t>
  </si>
  <si>
    <t>Quản lý đầu tư</t>
  </si>
  <si>
    <t>Quản trị ngân hàng thương mại</t>
  </si>
  <si>
    <t>Trường ĐHNN</t>
  </si>
  <si>
    <t>Trường ĐHKHXH&amp;NV</t>
  </si>
  <si>
    <t>Khoa Luật</t>
  </si>
  <si>
    <t>Trường ĐHKHTN</t>
  </si>
  <si>
    <t xml:space="preserve"> ĐẠI HỌC QUỐC GIA HÀ NỘI</t>
  </si>
  <si>
    <t>INE2014</t>
  </si>
  <si>
    <t>Kinh tế chính trị quốc tế</t>
  </si>
  <si>
    <t>PEC2009</t>
  </si>
  <si>
    <t>Kinh tế chính trị về các nền kinh tế chuyển đổi</t>
  </si>
  <si>
    <t>Phát triển bền vững</t>
  </si>
  <si>
    <t>Chính sách công</t>
  </si>
  <si>
    <t>Kinh tế thể chế</t>
  </si>
  <si>
    <t>THL1057
INE1051</t>
  </si>
  <si>
    <t>INE3109</t>
  </si>
  <si>
    <t>Kinh tế đối ngoại Việt Nam</t>
  </si>
  <si>
    <t>INE2101-E</t>
  </si>
  <si>
    <t>INE2010</t>
  </si>
  <si>
    <t>Quản trị quốc tế: Quản trị đa văn hóa và xuyên quốc gia</t>
  </si>
  <si>
    <t>INE3223</t>
  </si>
  <si>
    <t>FIB2012</t>
  </si>
  <si>
    <t>FIB3024</t>
  </si>
  <si>
    <t>Hệ thống thông tin kế toán</t>
  </si>
  <si>
    <t>Thẩm định tài chính dự án</t>
  </si>
  <si>
    <t>Pháp luật tài chính ngân hàng</t>
  </si>
  <si>
    <t>Thương mại điện tử</t>
  </si>
  <si>
    <t>QH-2015-E</t>
  </si>
  <si>
    <t xml:space="preserve">QH-2015-E </t>
  </si>
  <si>
    <t>Khoa KTCT</t>
  </si>
  <si>
    <t>Kinh doanh quốc tế</t>
  </si>
  <si>
    <t>INE2028</t>
  </si>
  <si>
    <t>Khoa KTPT</t>
  </si>
  <si>
    <t>Khoa KT&amp;KDQT</t>
  </si>
  <si>
    <t>Khoa TCNH</t>
  </si>
  <si>
    <t>Toàn cầu hóa và khu vực hóa trong nền kinh tế thế giới</t>
  </si>
  <si>
    <t>INE2028-E</t>
  </si>
  <si>
    <t>INE4002-E</t>
  </si>
  <si>
    <t>Kế toán công</t>
  </si>
  <si>
    <t>QTKD-CQT</t>
  </si>
  <si>
    <t>BSA2002-E</t>
  </si>
  <si>
    <t>510E4</t>
  </si>
  <si>
    <t>3-5</t>
  </si>
  <si>
    <t>511E4</t>
  </si>
  <si>
    <t>BSA2004-E</t>
  </si>
  <si>
    <t>Sáng</t>
  </si>
  <si>
    <t>FIB3037</t>
  </si>
  <si>
    <t>Chuyên sâu</t>
  </si>
  <si>
    <t>Tiếng Anh cơ sở 1</t>
  </si>
  <si>
    <t>Kinh tế vĩ mô chuyên sâu</t>
  </si>
  <si>
    <t>FLF2101</t>
  </si>
  <si>
    <t>QH-2016-E</t>
  </si>
  <si>
    <t>Học phần</t>
  </si>
  <si>
    <t>Mã học phần</t>
  </si>
  <si>
    <t>Đơn vị phụ trách học phần</t>
  </si>
  <si>
    <t>INE3158</t>
  </si>
  <si>
    <t>INE1150</t>
  </si>
  <si>
    <t>Kinh tế vi mô chuyên sâu **</t>
  </si>
  <si>
    <t xml:space="preserve">QH-2016-E </t>
  </si>
  <si>
    <t>Tiếng Anh cơ sở 2</t>
  </si>
  <si>
    <t>FLF2102</t>
  </si>
  <si>
    <t>FLF2103</t>
  </si>
  <si>
    <t>BSA4010</t>
  </si>
  <si>
    <t>Văn hóa và đạo đức kinh doanh</t>
  </si>
  <si>
    <t>INE1151</t>
  </si>
  <si>
    <t>QTKD-CLC</t>
  </si>
  <si>
    <t>Quản trị nguồn nhân lực</t>
  </si>
  <si>
    <t>Mã học phần tiên quyết</t>
  </si>
  <si>
    <t>Tiếng Anh cơ sở 3</t>
  </si>
  <si>
    <t>FIB2101-E</t>
  </si>
  <si>
    <t>BSL3050</t>
  </si>
  <si>
    <t>Quản trị chiến lược</t>
  </si>
  <si>
    <t>BSA2005</t>
  </si>
  <si>
    <t>Quản trị sản xuất và tác nghiệp</t>
  </si>
  <si>
    <t>BSA4014</t>
  </si>
  <si>
    <t>Viện QTKD</t>
  </si>
  <si>
    <t>BSA3008</t>
  </si>
  <si>
    <t>Khởi sự và tạo lập doanh nghiệp</t>
  </si>
  <si>
    <t>BSA3020</t>
  </si>
  <si>
    <t>Quản trị đổi mới sáng tạo</t>
  </si>
  <si>
    <t>Quản trị thương hiệu</t>
  </si>
  <si>
    <t>Marketing điện tử</t>
  </si>
  <si>
    <t>Quản trị dự án</t>
  </si>
  <si>
    <t>Quản trị chất lượng</t>
  </si>
  <si>
    <t>BSA4029</t>
  </si>
  <si>
    <t>BSA4016</t>
  </si>
  <si>
    <t>BSA3115</t>
  </si>
  <si>
    <t>BSA3125</t>
  </si>
  <si>
    <t>Kinh tế phát triển chuyên sâu</t>
  </si>
  <si>
    <t>Logistics</t>
  </si>
  <si>
    <t>INE3056</t>
  </si>
  <si>
    <t>Tài chính công</t>
  </si>
  <si>
    <t>FIB3111</t>
  </si>
  <si>
    <t>INT1004
INE1151
BSA1053</t>
  </si>
  <si>
    <t>FIB2003-E</t>
  </si>
  <si>
    <t>BSA3130</t>
  </si>
  <si>
    <t>Kế toán tài chính chuyên sâu 1</t>
  </si>
  <si>
    <t>Kinh doanh quốc tế*</t>
  </si>
  <si>
    <t>Những nguyên lý cơ bản của chủ nghĩa Mác-Lênin 1</t>
  </si>
  <si>
    <t>QH-2017-E</t>
  </si>
  <si>
    <t>Kinh tế vi mô**</t>
  </si>
  <si>
    <t>Văn hóa doanh nghiệp và đạo đức kinh doanh</t>
  </si>
  <si>
    <t>Quản trị học*</t>
  </si>
  <si>
    <t>Đại cương về phát triển doanh nghiệp***</t>
  </si>
  <si>
    <t>BSA3065</t>
  </si>
  <si>
    <t>Kỹ năng bổ trợ</t>
  </si>
  <si>
    <t>BSA2030</t>
  </si>
  <si>
    <t>Phân tích năng suất hiệu quả</t>
  </si>
  <si>
    <t>FDE3002</t>
  </si>
  <si>
    <t xml:space="preserve">QH-2017-E </t>
  </si>
  <si>
    <t>BSA2014-E</t>
  </si>
  <si>
    <t>Thương mại quốc tế*</t>
  </si>
  <si>
    <t>INE3001-E</t>
  </si>
  <si>
    <t>Đầu tư quốc tế*</t>
  </si>
  <si>
    <t>Tài chính cá nhân căn bản</t>
  </si>
  <si>
    <t>FIB3114</t>
  </si>
  <si>
    <t>Công ty xuyên quốc gia</t>
  </si>
  <si>
    <t>INE3008</t>
  </si>
  <si>
    <t>FIB2001
BSA2001</t>
  </si>
  <si>
    <t>Khoa KTKT</t>
  </si>
  <si>
    <t xml:space="preserve">QH-2018-E </t>
  </si>
  <si>
    <t>QH-2018-E</t>
  </si>
  <si>
    <t>MT&amp;PTBV</t>
  </si>
  <si>
    <t>Quản lý nợ nước ngoài</t>
  </si>
  <si>
    <t>INE3025</t>
  </si>
  <si>
    <t>Quản trị chuỗi cung ứng</t>
  </si>
  <si>
    <t>INE3081</t>
  </si>
  <si>
    <t>Thương mại điện tử*</t>
  </si>
  <si>
    <t>Quản trị tài chính quốc tế*</t>
  </si>
  <si>
    <t>PLO1001</t>
  </si>
  <si>
    <t>BSA2022-E</t>
  </si>
  <si>
    <t>Nghiệp chủ***</t>
  </si>
  <si>
    <t>Quản trị thương hiệu*</t>
  </si>
  <si>
    <t>BSA4016-E</t>
  </si>
  <si>
    <t>FIB3024-E</t>
  </si>
  <si>
    <t>Ngân hàng quốc tế</t>
  </si>
  <si>
    <t>Quản lý, kinh doanh vốn và ngoại tệ***</t>
  </si>
  <si>
    <t>Kinh tế vi mô</t>
  </si>
  <si>
    <t>BSA3063</t>
  </si>
  <si>
    <t>Luật doanh nghiệp***</t>
  </si>
  <si>
    <t>Quản trị chiến lược*</t>
  </si>
  <si>
    <t>KTQT-KT
KTQT-KTPT</t>
  </si>
  <si>
    <t>INE1150**</t>
  </si>
  <si>
    <t>Lãnh đạo trong tổ chức*** (Tương đương Lãnh đạo***)</t>
  </si>
  <si>
    <t>FIB3029-E</t>
  </si>
  <si>
    <t>BSA3050-E***</t>
  </si>
  <si>
    <t>FIB3004
FIB3040</t>
  </si>
  <si>
    <t>FIB3012***</t>
  </si>
  <si>
    <t>BSA2005-E*</t>
  </si>
  <si>
    <t>BSA2004-E*</t>
  </si>
  <si>
    <t>INE3066-E*</t>
  </si>
  <si>
    <t>INE3104</t>
  </si>
  <si>
    <t>INE3058-E*</t>
  </si>
  <si>
    <t>BSA4018</t>
  </si>
  <si>
    <t>BSA3045-E</t>
  </si>
  <si>
    <t>Chiều</t>
  </si>
  <si>
    <t>7-9</t>
  </si>
  <si>
    <t>10-12</t>
  </si>
  <si>
    <t>KTQT-CLC 2</t>
  </si>
  <si>
    <t>KTQT-CLC 1</t>
  </si>
  <si>
    <t>1-3</t>
  </si>
  <si>
    <t>4-5</t>
  </si>
  <si>
    <t>1-4</t>
  </si>
  <si>
    <t>10-11</t>
  </si>
  <si>
    <t>513E4</t>
  </si>
  <si>
    <t>KTQT-CLC 3</t>
  </si>
  <si>
    <t>KTQT-CLC 4</t>
  </si>
  <si>
    <t>KTQT-CLC 5</t>
  </si>
  <si>
    <t>KTQT-CLC 6</t>
  </si>
  <si>
    <t>801VU</t>
  </si>
  <si>
    <t>802VU</t>
  </si>
  <si>
    <t>803VU</t>
  </si>
  <si>
    <t>804VU</t>
  </si>
  <si>
    <t>805VU</t>
  </si>
  <si>
    <t>806VU</t>
  </si>
  <si>
    <t>5-6</t>
  </si>
  <si>
    <t>2,4</t>
  </si>
  <si>
    <t>3,5</t>
  </si>
  <si>
    <t>4,6</t>
  </si>
  <si>
    <t>2,5</t>
  </si>
  <si>
    <t>3,6</t>
  </si>
  <si>
    <t>QTKD-CLC 1</t>
  </si>
  <si>
    <t>QTKD-CLC 2</t>
  </si>
  <si>
    <t>QTKD-CLC 3</t>
  </si>
  <si>
    <t>QTKD-CLC 4</t>
  </si>
  <si>
    <t>7-10</t>
  </si>
  <si>
    <t>7-11</t>
  </si>
  <si>
    <t>11-12</t>
  </si>
  <si>
    <t>TCNH-CLC 1</t>
  </si>
  <si>
    <t>TCNH-CLC 2</t>
  </si>
  <si>
    <t>TCNH-CLC 3</t>
  </si>
  <si>
    <t>807VU</t>
  </si>
  <si>
    <t>808VU</t>
  </si>
  <si>
    <t>809VU</t>
  </si>
  <si>
    <t>707VU</t>
  </si>
  <si>
    <t>4-6</t>
  </si>
  <si>
    <t>406E4</t>
  </si>
  <si>
    <t>1-2</t>
  </si>
  <si>
    <t>7-8</t>
  </si>
  <si>
    <t>9-11</t>
  </si>
  <si>
    <t>180/2</t>
  </si>
  <si>
    <t>703VU</t>
  </si>
  <si>
    <t>704VU</t>
  </si>
  <si>
    <t>Kinh tế 1</t>
  </si>
  <si>
    <t>Kinh tế 2</t>
  </si>
  <si>
    <t>KTPT 1</t>
  </si>
  <si>
    <t>KTPT 2</t>
  </si>
  <si>
    <t>201CSSNN</t>
  </si>
  <si>
    <t>INE1151**</t>
  </si>
  <si>
    <t>Mã HPTQ (kiểm tra trên phần mềm)</t>
  </si>
  <si>
    <t>Mã HPTQ (kiểm tra QĐ)</t>
  </si>
  <si>
    <t>x</t>
  </si>
  <si>
    <t xml:space="preserve">FIB2101-E ** </t>
  </si>
  <si>
    <t>INT1151**</t>
  </si>
  <si>
    <t>KT lại QĐ và KCT</t>
  </si>
  <si>
    <t>705VU</t>
  </si>
  <si>
    <t>706VU</t>
  </si>
  <si>
    <t>702VU</t>
  </si>
  <si>
    <t>202CSSNN</t>
  </si>
  <si>
    <t>Quản lý nhà nước về kinh tế</t>
  </si>
  <si>
    <t>PEC2002</t>
  </si>
  <si>
    <t>PEC3025 </t>
  </si>
  <si>
    <t>101CSSNN</t>
  </si>
  <si>
    <t>102CSSNN</t>
  </si>
  <si>
    <t>103CSSNN</t>
  </si>
  <si>
    <t>Quản trị rủi ro***</t>
  </si>
  <si>
    <t>S3: 201CSSNN
S5: 202CSSNN</t>
  </si>
  <si>
    <t>200/6</t>
  </si>
  <si>
    <t>150/4</t>
  </si>
  <si>
    <t>Kế toán-CLC 1</t>
  </si>
  <si>
    <t>Kế toán-CLC 2</t>
  </si>
  <si>
    <t>120/3</t>
  </si>
  <si>
    <t>Kế toán-CLC 3</t>
  </si>
  <si>
    <t>67/2</t>
  </si>
  <si>
    <t>Học trong 12,5 tuần</t>
  </si>
  <si>
    <t>Học trong 10 tuần</t>
  </si>
  <si>
    <t>BSA2019 1</t>
  </si>
  <si>
    <t>BSA2019 2</t>
  </si>
  <si>
    <t>140/2</t>
  </si>
  <si>
    <t>FIB3013 1</t>
  </si>
  <si>
    <t>FIB3013 2</t>
  </si>
  <si>
    <t>PEC3025 1</t>
  </si>
  <si>
    <t>PEC3025 2</t>
  </si>
  <si>
    <t>FIB2002 1</t>
  </si>
  <si>
    <t>FIB2002 2</t>
  </si>
  <si>
    <t>INE2010 1</t>
  </si>
  <si>
    <t>INE2010 2</t>
  </si>
  <si>
    <t xml:space="preserve">Kinh tế học và những vấn đề xã hội  </t>
  </si>
  <si>
    <t>INE1052 1</t>
  </si>
  <si>
    <t>INE1052 2</t>
  </si>
  <si>
    <t>INE1052 3</t>
  </si>
  <si>
    <t>INE1052 4</t>
  </si>
  <si>
    <t>INE1052 5</t>
  </si>
  <si>
    <t>INE1052 6</t>
  </si>
  <si>
    <t>INE2004 1</t>
  </si>
  <si>
    <t>INE2004 2</t>
  </si>
  <si>
    <t>INE2003 1</t>
  </si>
  <si>
    <t>INE2003 2</t>
  </si>
  <si>
    <t>FIB2001 1</t>
  </si>
  <si>
    <t>FIB2001 2</t>
  </si>
  <si>
    <t>FIB2001 3</t>
  </si>
  <si>
    <t>INE1050 1</t>
  </si>
  <si>
    <t>INE1050 2</t>
  </si>
  <si>
    <t>INE1050 3</t>
  </si>
  <si>
    <t>INE1050 4</t>
  </si>
  <si>
    <t>INE1050 5</t>
  </si>
  <si>
    <t>INE1050 6</t>
  </si>
  <si>
    <t>INE1050 7</t>
  </si>
  <si>
    <t>INE1050 8</t>
  </si>
  <si>
    <t>INE1050 10</t>
  </si>
  <si>
    <t>INE1050 11</t>
  </si>
  <si>
    <t>INE1050 12</t>
  </si>
  <si>
    <t>INE2002 1</t>
  </si>
  <si>
    <t>INE2002 2</t>
  </si>
  <si>
    <t>INE2002 3</t>
  </si>
  <si>
    <t>BSA2030 1</t>
  </si>
  <si>
    <t>BSA2030 2</t>
  </si>
  <si>
    <t>BSA2030 3</t>
  </si>
  <si>
    <t>BSA1054 1</t>
  </si>
  <si>
    <t>BSA1054 2</t>
  </si>
  <si>
    <t>BSA1054 3</t>
  </si>
  <si>
    <t>BSA1054 4</t>
  </si>
  <si>
    <t>BSA1054 5</t>
  </si>
  <si>
    <t>BSA1054 6</t>
  </si>
  <si>
    <t>BSA1054 7</t>
  </si>
  <si>
    <t>BSA1054 8</t>
  </si>
  <si>
    <t>BSA1054 9</t>
  </si>
  <si>
    <t>BSA1054 10</t>
  </si>
  <si>
    <t>BSA1054 11</t>
  </si>
  <si>
    <t>BSA1054 12</t>
  </si>
  <si>
    <t>BSA1054 13</t>
  </si>
  <si>
    <t>BSA1054 14</t>
  </si>
  <si>
    <t>PEC1050 1</t>
  </si>
  <si>
    <t>PEC1050 2</t>
  </si>
  <si>
    <t>PEC1050 3</t>
  </si>
  <si>
    <t>PEC1050 4</t>
  </si>
  <si>
    <t>PEC1050 5</t>
  </si>
  <si>
    <t>PEC1050 6</t>
  </si>
  <si>
    <t>BSL2050 1</t>
  </si>
  <si>
    <t>BSL2050 2</t>
  </si>
  <si>
    <t>BSL2050 3</t>
  </si>
  <si>
    <t>BSL2050 4</t>
  </si>
  <si>
    <t>BSL2050 5</t>
  </si>
  <si>
    <t>BSL2050 6</t>
  </si>
  <si>
    <t>BSL2050 7</t>
  </si>
  <si>
    <t>BSL2050 8</t>
  </si>
  <si>
    <t>BSA3001 1</t>
  </si>
  <si>
    <t>BSA3001 2</t>
  </si>
  <si>
    <t>BSA2001 1</t>
  </si>
  <si>
    <t>BSA2001 2</t>
  </si>
  <si>
    <t>BSA2001 3</t>
  </si>
  <si>
    <t>BSA2002 2</t>
  </si>
  <si>
    <t>BSA2002 3</t>
  </si>
  <si>
    <t>BSA2002 5</t>
  </si>
  <si>
    <t>BSA2103 1</t>
  </si>
  <si>
    <t>BSA2103 2</t>
  </si>
  <si>
    <t>BSA2103 3</t>
  </si>
  <si>
    <t>BSA1053 1</t>
  </si>
  <si>
    <t>BSA1053 2</t>
  </si>
  <si>
    <t>BSA1053 3</t>
  </si>
  <si>
    <t>BSA1053 4</t>
  </si>
  <si>
    <t>BSA1053 5</t>
  </si>
  <si>
    <t>BSA1053 6</t>
  </si>
  <si>
    <t>BSA1053 7</t>
  </si>
  <si>
    <t>BSA1053 8</t>
  </si>
  <si>
    <t>BSA1053 9</t>
  </si>
  <si>
    <t>BSA1053 10</t>
  </si>
  <si>
    <t>BSA1053 11</t>
  </si>
  <si>
    <t>THL1057 1</t>
  </si>
  <si>
    <t>THL1057 2</t>
  </si>
  <si>
    <t>THL1057 3</t>
  </si>
  <si>
    <t>THL1057 4</t>
  </si>
  <si>
    <t>THL1057 5</t>
  </si>
  <si>
    <t>THL1057 6</t>
  </si>
  <si>
    <t>THL1057 7</t>
  </si>
  <si>
    <t>THL1057 8</t>
  </si>
  <si>
    <t>PHI1004 1</t>
  </si>
  <si>
    <t>PHI1004 2</t>
  </si>
  <si>
    <t>PHI1004 3</t>
  </si>
  <si>
    <t>PHI1004 4</t>
  </si>
  <si>
    <t>PHI1004 5</t>
  </si>
  <si>
    <t>PHI1004 6</t>
  </si>
  <si>
    <t>PHI1004 7</t>
  </si>
  <si>
    <t>FIB3015 1</t>
  </si>
  <si>
    <t>FIB3015 2</t>
  </si>
  <si>
    <t>FIB3015 3</t>
  </si>
  <si>
    <t>INE1016 1</t>
  </si>
  <si>
    <t>INE1016 2</t>
  </si>
  <si>
    <t>INE1016 3</t>
  </si>
  <si>
    <t>INE1016 4</t>
  </si>
  <si>
    <t>INE1016 5</t>
  </si>
  <si>
    <t>INE1016 6</t>
  </si>
  <si>
    <t>INE1016 7</t>
  </si>
  <si>
    <t>INE1016 8</t>
  </si>
  <si>
    <t>INE3025 1</t>
  </si>
  <si>
    <t>INE3025 2</t>
  </si>
  <si>
    <t>INE3081 1</t>
  </si>
  <si>
    <t>INE3081 2</t>
  </si>
  <si>
    <t>BSA2004 1</t>
  </si>
  <si>
    <t>BSA2004 2</t>
  </si>
  <si>
    <t>BSA2006 1</t>
  </si>
  <si>
    <t>BSA2006 2</t>
  </si>
  <si>
    <t>BSA4016 1</t>
  </si>
  <si>
    <t>BSA4016 2</t>
  </si>
  <si>
    <t>BSA4016 3</t>
  </si>
  <si>
    <t>BSA2018 1</t>
  </si>
  <si>
    <t>BSA2018 2</t>
  </si>
  <si>
    <t>INE3003 1</t>
  </si>
  <si>
    <t>INE3003 2</t>
  </si>
  <si>
    <t>INE3106 1</t>
  </si>
  <si>
    <t>INE3106 2</t>
  </si>
  <si>
    <t>FIB2015 1</t>
  </si>
  <si>
    <t>INE3001 1</t>
  </si>
  <si>
    <t>INE3001 2</t>
  </si>
  <si>
    <t>FLF2101 1</t>
  </si>
  <si>
    <t>FLF2101 2</t>
  </si>
  <si>
    <t>FLF2101 3</t>
  </si>
  <si>
    <t>FLF2101 4</t>
  </si>
  <si>
    <t>FLF2101 5</t>
  </si>
  <si>
    <t>FLF2101 6</t>
  </si>
  <si>
    <t>FLF2101 7</t>
  </si>
  <si>
    <t>FLF2101 8</t>
  </si>
  <si>
    <t>FLF2101 9</t>
  </si>
  <si>
    <t>FLF2101 10</t>
  </si>
  <si>
    <t>FLF2101 11</t>
  </si>
  <si>
    <t>FLF2101 12</t>
  </si>
  <si>
    <t>FLF2101 13</t>
  </si>
  <si>
    <t>FLF2101 14</t>
  </si>
  <si>
    <t>FLF2101 15</t>
  </si>
  <si>
    <t>FLF2101 16</t>
  </si>
  <si>
    <t>FLF2101 17</t>
  </si>
  <si>
    <t>FLF2102 1</t>
  </si>
  <si>
    <t>FLF2102 2</t>
  </si>
  <si>
    <t>FLF2102 3</t>
  </si>
  <si>
    <t>FLF2102 4</t>
  </si>
  <si>
    <t>FLF2102 6</t>
  </si>
  <si>
    <t>FLF2102 7</t>
  </si>
  <si>
    <t>FLF2102 8</t>
  </si>
  <si>
    <t>FLF2102 9</t>
  </si>
  <si>
    <t>FLF2102 10</t>
  </si>
  <si>
    <t>FLF2102 11</t>
  </si>
  <si>
    <t>FLF2102 12</t>
  </si>
  <si>
    <t>FLF2102 13</t>
  </si>
  <si>
    <t>FLF2102 14</t>
  </si>
  <si>
    <t>FLF2102 15</t>
  </si>
  <si>
    <t>FLF2102 16</t>
  </si>
  <si>
    <t>FLF2102 17</t>
  </si>
  <si>
    <t>FLF2103 3</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</si>
  <si>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</si>
  <si>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</si>
  <si>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</si>
  <si>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</si>
  <si>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</si>
  <si>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</si>
  <si>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</si>
  <si>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</si>
  <si>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</si>
  <si>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</si>
  <si>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</si>
  <si>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</si>
  <si>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</si>
  <si>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</si>
  <si>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</si>
  <si>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</si>
  <si>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</si>
  <si>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</si>
  <si>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</si>
  <si>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</si>
  <si>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INE3109 1</t>
  </si>
  <si>
    <t>INE3109 2</t>
  </si>
  <si>
    <t>MAT1005 1</t>
  </si>
  <si>
    <t>MAT1005 2</t>
  </si>
  <si>
    <t>POL1001 1</t>
  </si>
  <si>
    <t>POL1001 2</t>
  </si>
  <si>
    <t>POL1001 3</t>
  </si>
  <si>
    <t>POL1001 4</t>
  </si>
  <si>
    <t>POL1001 5</t>
  </si>
  <si>
    <t>POL1001 6</t>
  </si>
  <si>
    <t>POL1001 7</t>
  </si>
  <si>
    <t>POL1001 8</t>
  </si>
  <si>
    <t>BSA4010 1</t>
  </si>
  <si>
    <t>BSA4010 2</t>
  </si>
  <si>
    <t>BSA4010 3</t>
  </si>
  <si>
    <t>FIB3119</t>
  </si>
  <si>
    <t>FIB3050</t>
  </si>
  <si>
    <t>Lớp dành cho SV hệ CLC</t>
  </si>
  <si>
    <t>Lớp dành cho SV hệ CLC; học trong 7,5 tuần đầu</t>
  </si>
  <si>
    <t>Lớp dành cho SV hệ CLC; học sau khi kết thúc Tiếng Anh cơ sở 1</t>
  </si>
  <si>
    <t>INE1051
INE1151</t>
  </si>
  <si>
    <t>BSA2018
BSA2018-E</t>
  </si>
  <si>
    <t>BSA2018 
BSA2018-E</t>
  </si>
  <si>
    <t>BSA2002
BSA2002-E</t>
  </si>
  <si>
    <t>INT1004
INE1151</t>
  </si>
  <si>
    <t>Kinh tế 2
Kinh tế-Luật</t>
  </si>
  <si>
    <t>QH-2016-E
QH-2017-E</t>
  </si>
  <si>
    <t>KTPT
Kinh tế-Luật</t>
  </si>
  <si>
    <t>78+9</t>
  </si>
  <si>
    <t>QH-2017-E
QH-2015-E</t>
  </si>
  <si>
    <t>KTPT-Luật
KTPT</t>
  </si>
  <si>
    <t>3+25</t>
  </si>
  <si>
    <t>KTPT-TN
TCNH-NN
TCNH-LUAT</t>
  </si>
  <si>
    <t>3+25+21</t>
  </si>
  <si>
    <t>Kinh tế-Luật
KTPT-TN
KTQT-NN</t>
  </si>
  <si>
    <t>9+3+79</t>
  </si>
  <si>
    <t>TCNH-NN
TCNH-LUAT</t>
  </si>
  <si>
    <t>25+21</t>
  </si>
  <si>
    <t>Kinh tế-Luật
KTPT-TN
KTQT-NN
KTPT-Luật</t>
  </si>
  <si>
    <t>9+3+3+79</t>
  </si>
  <si>
    <t>KTPT 2
KTPT-TN</t>
  </si>
  <si>
    <t>TCNH-KTPT
TCNH-NN</t>
  </si>
  <si>
    <t>QH-2017-E
QH-2018-E</t>
  </si>
  <si>
    <t>KTPT
KTPT-Luật</t>
  </si>
  <si>
    <t xml:space="preserve">QH-2017-E 
QH-2018-E </t>
  </si>
  <si>
    <t>Kế toán
KTPT-TN
KTPT-Luật</t>
  </si>
  <si>
    <t>Kinh tế
Kinh tế-Luật</t>
  </si>
  <si>
    <t>98+9</t>
  </si>
  <si>
    <t>KTQT
KTQT-NN</t>
  </si>
  <si>
    <t>121+79</t>
  </si>
  <si>
    <t xml:space="preserve">QH-2017-E
QH-2018-E </t>
  </si>
  <si>
    <t>KTPT
KTPT-TN</t>
  </si>
  <si>
    <t>TCNH
TCNH-LUAT</t>
  </si>
  <si>
    <t>66+21</t>
  </si>
  <si>
    <t>QH-2016-E 
QH-2017-E</t>
  </si>
  <si>
    <t>TCNH
TCNH-KTPT</t>
  </si>
  <si>
    <t>106+1</t>
  </si>
  <si>
    <t>KTQT-NN
TCNH-NN
TCNH-LUAT</t>
  </si>
  <si>
    <t>79+25+21</t>
  </si>
  <si>
    <t>FIB3004 1</t>
  </si>
  <si>
    <t>Kinh tế-Luật
KTQT-NN</t>
  </si>
  <si>
    <t xml:space="preserve">QH-2015-E 
QH-2017-E 
QH-2015-E </t>
  </si>
  <si>
    <t>TCNH
KTQT-KT
TCNH-CLC
KTQT-KTPT</t>
  </si>
  <si>
    <t>14+5+8</t>
  </si>
  <si>
    <t>KTQT-CLC
QTKD-CQT</t>
  </si>
  <si>
    <t>16+15</t>
  </si>
  <si>
    <t>TCNH-LUAT
TCNH-LUAT</t>
  </si>
  <si>
    <t>KTQT
TCNH-NN
TCNH-LUAT</t>
  </si>
  <si>
    <t>94+25+21</t>
  </si>
  <si>
    <t>QH-2015-E
QH-2017-E</t>
  </si>
  <si>
    <t>25+3</t>
  </si>
  <si>
    <t>QH-2017-E
QH-2016-E</t>
  </si>
  <si>
    <t>TCNH-KTPT
TCNH-CLC</t>
  </si>
  <si>
    <t>1+19</t>
  </si>
  <si>
    <t xml:space="preserve">QH-2017-E
QH-2015-E </t>
  </si>
  <si>
    <t>TCNH-NN
TCNH-CLC</t>
  </si>
  <si>
    <t>25+8</t>
  </si>
  <si>
    <t xml:space="preserve">QH-2017-E 
QH-2015-E </t>
  </si>
  <si>
    <t>KTQT-KT
KTQT-KTPT
TCNH</t>
  </si>
  <si>
    <t>5+14</t>
  </si>
  <si>
    <t>Kinh tế
KTPT
KTPT-Luật</t>
  </si>
  <si>
    <t>QTKD
TCNH-KTPT</t>
  </si>
  <si>
    <t>QH-2017-E
QH-2017-E
QH-2018-E</t>
  </si>
  <si>
    <t>TCNH
TCNH-NN</t>
  </si>
  <si>
    <t>66+25</t>
  </si>
  <si>
    <t>TCNH
KTQT-NN</t>
  </si>
  <si>
    <t>66+79</t>
  </si>
  <si>
    <t>KTPT-TN
KTQT-NN
TCNH-NN</t>
  </si>
  <si>
    <t>KTQT
TCNH</t>
  </si>
  <si>
    <t>94+106</t>
  </si>
  <si>
    <t>KTPT-TN
TCNH-NN</t>
  </si>
  <si>
    <t>TS. Nguyễn Thùy Anh</t>
  </si>
  <si>
    <t>TS. Lê Thị Hồng Điệp</t>
  </si>
  <si>
    <t>TS. Nguyễn Thị Thu Hoài</t>
  </si>
  <si>
    <t>PGS.TS. Trần Quang Tuyến</t>
  </si>
  <si>
    <t>PGS.TS. Đinh Văn Thông</t>
  </si>
  <si>
    <t>PGS.TS. Trần Đức Hiệp</t>
  </si>
  <si>
    <t>PGS.TS. Phạm Văn Dũng</t>
  </si>
  <si>
    <t>PGS.TS. Lê Danh Tốn</t>
  </si>
  <si>
    <t>TS. Trần Đức Vui
PGS.TS. Phạm Thị Hồng Điệp</t>
  </si>
  <si>
    <t>1-5</t>
  </si>
  <si>
    <t xml:space="preserve">PGS.TS. Nguyễn Xuân Thiên </t>
  </si>
  <si>
    <t>TS. Phạm Thu Phương</t>
  </si>
  <si>
    <t>TS. Phạm Vũ Thắng</t>
  </si>
  <si>
    <r>
      <rPr>
        <b/>
        <sz val="11"/>
        <rFont val="Times New Roman"/>
        <family val="1"/>
      </rPr>
      <t xml:space="preserve">PGS.TS. Nguyễn Thị Kim Anh
</t>
    </r>
    <r>
      <rPr>
        <sz val="11"/>
        <rFont val="Times New Roman"/>
        <family val="1"/>
      </rPr>
      <t>TS. Lý Đại Hùng</t>
    </r>
  </si>
  <si>
    <r>
      <rPr>
        <b/>
        <sz val="11"/>
        <rFont val="Times New Roman"/>
        <family val="1"/>
      </rPr>
      <t>ThS. Nguyễn Thị Phương Linh</t>
    </r>
    <r>
      <rPr>
        <sz val="11"/>
        <rFont val="Times New Roman"/>
        <family val="1"/>
      </rPr>
      <t xml:space="preserve">
ThS. Nguyễn Thị Thanh Mai</t>
    </r>
  </si>
  <si>
    <r>
      <rPr>
        <b/>
        <sz val="11"/>
        <rFont val="Times New Roman"/>
        <family val="1"/>
      </rPr>
      <t>PGS.TS. Nguyễn Việt Khôi</t>
    </r>
    <r>
      <rPr>
        <sz val="11"/>
        <rFont val="Times New Roman"/>
        <family val="1"/>
      </rPr>
      <t xml:space="preserve">
ThS. Nguyễn Thị Thanh Mai</t>
    </r>
  </si>
  <si>
    <t>PGS.TS. Nguyễn Thị Kim Chi</t>
  </si>
  <si>
    <t>TS. Lý Đại Hùng</t>
  </si>
  <si>
    <r>
      <rPr>
        <b/>
        <sz val="11"/>
        <rFont val="Times New Roman"/>
        <family val="1"/>
      </rPr>
      <t xml:space="preserve">TS. Nguyễn Thị Vũ Hà
</t>
    </r>
    <r>
      <rPr>
        <sz val="11"/>
        <rFont val="Times New Roman"/>
        <family val="1"/>
      </rPr>
      <t>TS. Trần Việt Dung
TS. Nguyễn Cẩm Nhung</t>
    </r>
  </si>
  <si>
    <r>
      <rPr>
        <b/>
        <sz val="11"/>
        <rFont val="Times New Roman"/>
        <family val="1"/>
      </rPr>
      <t>TS. Trần Việt Dung</t>
    </r>
    <r>
      <rPr>
        <sz val="11"/>
        <rFont val="Times New Roman"/>
        <family val="1"/>
      </rPr>
      <t xml:space="preserve">
PGS.TS. Phạm Xuân Hoan
TS. Nguyễn Thị Vũ Hà</t>
    </r>
  </si>
  <si>
    <r>
      <rPr>
        <b/>
        <sz val="11"/>
        <rFont val="Times New Roman"/>
        <family val="1"/>
      </rPr>
      <t>TS. Nguyễn Tiến Dũng</t>
    </r>
    <r>
      <rPr>
        <sz val="11"/>
        <rFont val="Times New Roman"/>
        <family val="1"/>
      </rPr>
      <t xml:space="preserve">
TS. Nguyễn Cẩm Nhung
PGS.TS. Phạm Xuân Hoan</t>
    </r>
  </si>
  <si>
    <r>
      <rPr>
        <b/>
        <sz val="11"/>
        <rFont val="Times New Roman"/>
        <family val="1"/>
      </rPr>
      <t>PGS.TS. Hà Văn Hội</t>
    </r>
    <r>
      <rPr>
        <sz val="11"/>
        <rFont val="Times New Roman"/>
        <family val="1"/>
      </rPr>
      <t xml:space="preserve">
ThS. Nguyễn Thị Thanh Mai</t>
    </r>
  </si>
  <si>
    <r>
      <rPr>
        <b/>
        <sz val="11"/>
        <rFont val="Times New Roman"/>
        <family val="1"/>
      </rPr>
      <t>TS. Nguyễn Tiến Minh</t>
    </r>
    <r>
      <rPr>
        <sz val="11"/>
        <rFont val="Times New Roman"/>
        <family val="1"/>
      </rPr>
      <t xml:space="preserve">
PGS.TS. Nguyễn Việt Khôi</t>
    </r>
  </si>
  <si>
    <r>
      <rPr>
        <b/>
        <sz val="11"/>
        <rFont val="Times New Roman"/>
        <family val="1"/>
      </rPr>
      <t>PGS.TS. Nguyễn Việt Khôi</t>
    </r>
    <r>
      <rPr>
        <sz val="11"/>
        <rFont val="Times New Roman"/>
        <family val="1"/>
      </rPr>
      <t xml:space="preserve">
TS. Nguyễn Tiến Minh</t>
    </r>
  </si>
  <si>
    <r>
      <rPr>
        <b/>
        <sz val="11"/>
        <rFont val="Times New Roman"/>
        <family val="1"/>
      </rPr>
      <t xml:space="preserve">TS. Vũ Thanh Hương                </t>
    </r>
    <r>
      <rPr>
        <sz val="11"/>
        <rFont val="Times New Roman"/>
        <family val="1"/>
      </rPr>
      <t xml:space="preserve">  
ThS. Nguyễn Thị Minh Phương</t>
    </r>
    <r>
      <rPr>
        <b/>
        <sz val="11"/>
        <rFont val="Times New Roman"/>
        <family val="1"/>
      </rPr>
      <t xml:space="preserve"> </t>
    </r>
  </si>
  <si>
    <r>
      <rPr>
        <b/>
        <sz val="11"/>
        <rFont val="Times New Roman"/>
        <family val="1"/>
      </rPr>
      <t xml:space="preserve">ThS. Nguyễn Thị Minh Phương </t>
    </r>
    <r>
      <rPr>
        <sz val="11"/>
        <rFont val="Times New Roman"/>
        <family val="1"/>
      </rPr>
      <t xml:space="preserve">
TS. Vũ Thanh Hương</t>
    </r>
  </si>
  <si>
    <r>
      <rPr>
        <b/>
        <sz val="11"/>
        <rFont val="Times New Roman"/>
        <family val="1"/>
      </rPr>
      <t xml:space="preserve">TS. Vũ Thanh Hương
</t>
    </r>
    <r>
      <rPr>
        <sz val="11"/>
        <rFont val="Times New Roman"/>
        <family val="1"/>
      </rPr>
      <t xml:space="preserve">ThS. Nguyễn Thị Minh Phương </t>
    </r>
  </si>
  <si>
    <r>
      <rPr>
        <b/>
        <sz val="11"/>
        <rFont val="Times New Roman"/>
        <family val="1"/>
      </rPr>
      <t>PGS.TS. Nguyễn Xuân Thiên</t>
    </r>
    <r>
      <rPr>
        <sz val="11"/>
        <rFont val="Times New Roman"/>
        <family val="1"/>
      </rPr>
      <t xml:space="preserve">           
TS. Lý Đại Hùng </t>
    </r>
  </si>
  <si>
    <r>
      <rPr>
        <b/>
        <sz val="11"/>
        <rFont val="Times New Roman"/>
        <family val="1"/>
      </rPr>
      <t>TS. Nguyễn Tiến Minh</t>
    </r>
    <r>
      <rPr>
        <sz val="11"/>
        <rFont val="Times New Roman"/>
        <family val="1"/>
      </rPr>
      <t xml:space="preserve">
ThS. Nguyễn Thị Phương Linh</t>
    </r>
  </si>
  <si>
    <r>
      <rPr>
        <b/>
        <sz val="11"/>
        <rFont val="Times New Roman"/>
        <family val="1"/>
      </rPr>
      <t>TS. Nguyễn Tiến Minh</t>
    </r>
    <r>
      <rPr>
        <sz val="11"/>
        <rFont val="Times New Roman"/>
        <family val="1"/>
      </rPr>
      <t xml:space="preserve">
TS. Đặng Quý Dương</t>
    </r>
  </si>
  <si>
    <r>
      <rPr>
        <b/>
        <sz val="11"/>
        <rFont val="Times New Roman"/>
        <family val="1"/>
      </rPr>
      <t>TS. Đặng Quý Dương</t>
    </r>
    <r>
      <rPr>
        <sz val="11"/>
        <rFont val="Times New Roman"/>
        <family val="1"/>
      </rPr>
      <t xml:space="preserve">
ThS. Nguyễn Thị Phương Linh</t>
    </r>
  </si>
  <si>
    <t>INE2101-E 1</t>
  </si>
  <si>
    <t>INE2101-E 2</t>
  </si>
  <si>
    <t>FIB3004 2</t>
  </si>
  <si>
    <t>FIB3004 3</t>
  </si>
  <si>
    <t>KTPT 2
KTPT-Luật
Kinh tế-Luật</t>
  </si>
  <si>
    <t>Đàm phán trong kinh doanh quốc tế</t>
  </si>
  <si>
    <t>INE3082</t>
  </si>
  <si>
    <t>202CSS</t>
  </si>
  <si>
    <t xml:space="preserve">Giao dịch thương mại quốc tế </t>
  </si>
  <si>
    <t>INE3107</t>
  </si>
  <si>
    <t>703 VU</t>
  </si>
  <si>
    <t>PGS.TS. Hà Văn Hội</t>
  </si>
  <si>
    <r>
      <rPr>
        <b/>
        <sz val="11"/>
        <rFont val="Times New Roman"/>
        <family val="1"/>
      </rPr>
      <t>PGS.TS. Nguyễn Thị Kim Chi</t>
    </r>
    <r>
      <rPr>
        <sz val="11"/>
        <rFont val="Times New Roman"/>
        <family val="1"/>
      </rPr>
      <t xml:space="preserve">
TS. Đặng Quý Dương</t>
    </r>
  </si>
  <si>
    <t>ThS. Đỗ Hà Lan</t>
  </si>
  <si>
    <t>ThS. Hoàng Nguyễn Thu Trang</t>
  </si>
  <si>
    <t xml:space="preserve">ThS. Trần Thị Bích Ngọc </t>
  </si>
  <si>
    <t>ThS. Nguyễn Cẩm Nhung</t>
  </si>
  <si>
    <t>ThS. Vũ Thị Bích Đào</t>
  </si>
  <si>
    <t>ThS. Nguyễn Thị Huyền Trang</t>
  </si>
  <si>
    <t>ThS. Nguyễn Minh Hà</t>
  </si>
  <si>
    <t>ThS. Trần Kiều Hạnh</t>
  </si>
  <si>
    <t>ThS. Cao Thị Hải</t>
  </si>
  <si>
    <t>ThS. Phạm Thị Hằng</t>
  </si>
  <si>
    <t xml:space="preserve">ThS. Trần Thị Huyền Trang
ThS. Nguyễn Cẩm Nhung </t>
  </si>
  <si>
    <t xml:space="preserve">ThS. Nguyễn Thu Hằng </t>
  </si>
  <si>
    <t>ThS. Phạm Thu Hà</t>
  </si>
  <si>
    <t>ThS.Vũ Thị Bích Đào</t>
  </si>
  <si>
    <t>ThS. Nguyễn Thu Hằng</t>
  </si>
  <si>
    <t>TS. Lưu Thị Minh Ngọc</t>
  </si>
  <si>
    <r>
      <rPr>
        <b/>
        <sz val="11"/>
        <rFont val="Times New Roman"/>
        <family val="1"/>
      </rPr>
      <t>TS. Lưu Thị Minh Ngọc</t>
    </r>
    <r>
      <rPr>
        <sz val="11"/>
        <rFont val="Times New Roman"/>
        <family val="1"/>
      </rPr>
      <t xml:space="preserve">
ThS. Nguyễn Quốc Anh</t>
    </r>
  </si>
  <si>
    <t>TS. Nguyễn Thùy Dung</t>
  </si>
  <si>
    <t>ThS. Trần Văn Tuệ</t>
  </si>
  <si>
    <t>TS. Đặng Thị Hương</t>
  </si>
  <si>
    <t>ThS. Nguyễn Lan Phương</t>
  </si>
  <si>
    <r>
      <rPr>
        <b/>
        <sz val="11"/>
        <rFont val="Times New Roman"/>
        <family val="1"/>
      </rPr>
      <t>TS. Đặng Thị Hương</t>
    </r>
    <r>
      <rPr>
        <sz val="11"/>
        <rFont val="Times New Roman"/>
        <family val="1"/>
      </rPr>
      <t xml:space="preserve">
ThS. Lê  Thành Trung</t>
    </r>
  </si>
  <si>
    <r>
      <rPr>
        <b/>
        <sz val="11"/>
        <rFont val="Times New Roman"/>
        <family val="1"/>
      </rPr>
      <t>TS. Nguyễn Thùy Dung</t>
    </r>
    <r>
      <rPr>
        <sz val="11"/>
        <rFont val="Times New Roman"/>
        <family val="1"/>
      </rPr>
      <t xml:space="preserve">
ThS. Lê Thành Trung</t>
    </r>
  </si>
  <si>
    <r>
      <rPr>
        <b/>
        <sz val="11"/>
        <rFont val="Times New Roman"/>
        <family val="1"/>
      </rPr>
      <t xml:space="preserve">TS. Nguyễn Thùy Dung
</t>
    </r>
    <r>
      <rPr>
        <sz val="11"/>
        <rFont val="Times New Roman"/>
        <family val="1"/>
      </rPr>
      <t>Ths Lê Thành Trung</t>
    </r>
  </si>
  <si>
    <t>TS. Đỗ Xuân Trường</t>
  </si>
  <si>
    <r>
      <rPr>
        <b/>
        <sz val="11"/>
        <rFont val="Times New Roman"/>
        <family val="1"/>
      </rPr>
      <t xml:space="preserve">TS. Lê Văn Sơn </t>
    </r>
    <r>
      <rPr>
        <sz val="11"/>
        <rFont val="Times New Roman"/>
        <family val="1"/>
      </rPr>
      <t xml:space="preserve">
TS. Vũ Thị Minh Hiền</t>
    </r>
  </si>
  <si>
    <t>TS. Nguyễn Thị Phi Nga</t>
  </si>
  <si>
    <t>Khoa KT-KT</t>
  </si>
  <si>
    <t>TS. Vũ Thị Minh Hiền</t>
  </si>
  <si>
    <t>TS. Nguyễn Thu Hà</t>
  </si>
  <si>
    <t xml:space="preserve">TS. Đặng Thị Hương </t>
  </si>
  <si>
    <t>PGS.TS. Phan Chí Anh</t>
  </si>
  <si>
    <r>
      <rPr>
        <b/>
        <sz val="11"/>
        <rFont val="Times New Roman"/>
        <family val="1"/>
      </rPr>
      <t xml:space="preserve">PGS.TS. Hoàng Văn Hải </t>
    </r>
    <r>
      <rPr>
        <sz val="11"/>
        <rFont val="Times New Roman"/>
        <family val="1"/>
      </rPr>
      <t xml:space="preserve">
TS. Lưu Thị Minh Ngọc</t>
    </r>
  </si>
  <si>
    <t>PGS.TS. Nhâm Phong Tuân</t>
  </si>
  <si>
    <r>
      <rPr>
        <b/>
        <sz val="11"/>
        <rFont val="Times New Roman"/>
        <family val="1"/>
      </rPr>
      <t xml:space="preserve">ThS. Vũ Thùy Linh </t>
    </r>
    <r>
      <rPr>
        <sz val="11"/>
        <rFont val="Times New Roman"/>
        <family val="1"/>
      </rPr>
      <t xml:space="preserve">
PGS.TS. Nhâm Phong Tuân</t>
    </r>
  </si>
  <si>
    <t xml:space="preserve">TS. Đỗ Xuân Trường </t>
  </si>
  <si>
    <t>PGS.TS. Trần Anh Tài</t>
  </si>
  <si>
    <t>ThS. Trịnh Đức Duy</t>
  </si>
  <si>
    <t>TS. Trương Minh Đức</t>
  </si>
  <si>
    <t>TS. Đào Tùng</t>
  </si>
  <si>
    <t>TS. Hồ Chí Dũng</t>
  </si>
  <si>
    <t>PGS.TS. Đỗ Minh Cương</t>
  </si>
  <si>
    <t>PGS.TS. Mai Thị Thanh Xuân
TS. Ngô Đăng Thành</t>
  </si>
  <si>
    <r>
      <rPr>
        <b/>
        <sz val="11"/>
        <rFont val="Times New Roman"/>
        <family val="1"/>
      </rPr>
      <t>TS. Nguyễn Thị Hương Liên</t>
    </r>
    <r>
      <rPr>
        <sz val="11"/>
        <rFont val="Times New Roman"/>
        <family val="1"/>
      </rPr>
      <t xml:space="preserve">
ThS. Đỗ Quỳnh Chi</t>
    </r>
  </si>
  <si>
    <r>
      <rPr>
        <b/>
        <sz val="11"/>
        <rFont val="Times New Roman"/>
        <family val="1"/>
      </rPr>
      <t>TS. Đỗ Kiều Oanh</t>
    </r>
    <r>
      <rPr>
        <sz val="11"/>
        <rFont val="Times New Roman"/>
        <family val="1"/>
      </rPr>
      <t xml:space="preserve">
TS. Nguyễn Thị Phương Dung</t>
    </r>
  </si>
  <si>
    <r>
      <rPr>
        <b/>
        <sz val="11"/>
        <rFont val="Times New Roman"/>
        <family val="1"/>
      </rPr>
      <t>ThS. Nguyễn Thị Hải Hà</t>
    </r>
    <r>
      <rPr>
        <sz val="11"/>
        <rFont val="Times New Roman"/>
        <family val="1"/>
      </rPr>
      <t xml:space="preserve">
TS. Đỗ Kiều Oanh</t>
    </r>
  </si>
  <si>
    <r>
      <rPr>
        <b/>
        <sz val="11"/>
        <rFont val="Times New Roman"/>
        <family val="1"/>
      </rPr>
      <t>TS. Nguyễn Thị Phương Dung</t>
    </r>
    <r>
      <rPr>
        <sz val="11"/>
        <rFont val="Times New Roman"/>
        <family val="1"/>
      </rPr>
      <t xml:space="preserve">
TS. Trần Thế Nữ</t>
    </r>
  </si>
  <si>
    <r>
      <rPr>
        <b/>
        <sz val="11"/>
        <rFont val="Times New Roman"/>
        <family val="1"/>
      </rPr>
      <t xml:space="preserve">TS. Nguyễn Thị Thanh Hải </t>
    </r>
    <r>
      <rPr>
        <sz val="11"/>
        <rFont val="Times New Roman"/>
        <family val="1"/>
      </rPr>
      <t xml:space="preserve">
ThS. Nguyễn Hoàng Thái</t>
    </r>
  </si>
  <si>
    <r>
      <rPr>
        <b/>
        <sz val="11"/>
        <rFont val="Times New Roman"/>
        <family val="1"/>
      </rPr>
      <t>ThS. Nguyễn Hoàng Thái</t>
    </r>
    <r>
      <rPr>
        <sz val="11"/>
        <rFont val="Times New Roman"/>
        <family val="1"/>
      </rPr>
      <t xml:space="preserve">
ThS. Nguyễn Thị Hải Hà</t>
    </r>
  </si>
  <si>
    <r>
      <rPr>
        <b/>
        <sz val="11"/>
        <rFont val="Times New Roman"/>
        <family val="1"/>
      </rPr>
      <t>TS. Đỗ Kiều Oanh</t>
    </r>
    <r>
      <rPr>
        <sz val="11"/>
        <rFont val="Times New Roman"/>
        <family val="1"/>
      </rPr>
      <t xml:space="preserve">
TS. Nguyễn Thị Thanh Hải</t>
    </r>
  </si>
  <si>
    <r>
      <rPr>
        <b/>
        <sz val="11"/>
        <rFont val="Times New Roman"/>
        <family val="1"/>
      </rPr>
      <t>TS. Nguyễn Thị Phương Dung</t>
    </r>
    <r>
      <rPr>
        <sz val="11"/>
        <rFont val="Times New Roman"/>
        <family val="1"/>
      </rPr>
      <t xml:space="preserve">
TS. Nguyễn Thị Thanh Hải</t>
    </r>
  </si>
  <si>
    <r>
      <rPr>
        <b/>
        <sz val="11"/>
        <rFont val="Times New Roman"/>
        <family val="1"/>
      </rPr>
      <t>TS. Trần Thế Nữ</t>
    </r>
    <r>
      <rPr>
        <sz val="11"/>
        <rFont val="Times New Roman"/>
        <family val="1"/>
      </rPr>
      <t xml:space="preserve">
TS. Đỗ Kiều Oanh</t>
    </r>
  </si>
  <si>
    <r>
      <rPr>
        <b/>
        <sz val="11"/>
        <rFont val="Times New Roman"/>
        <family val="1"/>
      </rPr>
      <t>TS. Phạm Ngọc Quang</t>
    </r>
    <r>
      <rPr>
        <sz val="11"/>
        <rFont val="Times New Roman"/>
        <family val="1"/>
      </rPr>
      <t xml:space="preserve">
ThS. Khiếu Hữu Bình</t>
    </r>
  </si>
  <si>
    <t>Nguyễn Vinh Hưng</t>
  </si>
  <si>
    <t>Lê Thị Bích Huệ</t>
  </si>
  <si>
    <t>Nguyễn Đăng Duy</t>
  </si>
  <si>
    <t>Lê Kim Nguyệt</t>
  </si>
  <si>
    <t>TS. Nguyễn Văn Quân</t>
  </si>
  <si>
    <t>TS. Lê Thị Phương Nga</t>
  </si>
  <si>
    <t>PGS.TS. Dương Đức Chính</t>
  </si>
  <si>
    <t>ThS. Nguyễn Thị Hoài Phương</t>
  </si>
  <si>
    <t>TS. Phạm Thị Duyên Thảo</t>
  </si>
  <si>
    <t>TS. Phan Thị Lan Phương</t>
  </si>
  <si>
    <t>Lý luận giáo dục thể chất và các môn thể thao cơ bản (Điền kinh)</t>
  </si>
  <si>
    <t>PES1003 5</t>
  </si>
  <si>
    <t>PES1003 6</t>
  </si>
  <si>
    <t>PES1003 7</t>
  </si>
  <si>
    <t>PES1003 8</t>
  </si>
  <si>
    <t>PES1003 9</t>
  </si>
  <si>
    <t>PES1003 10</t>
  </si>
  <si>
    <t>Bóng chuyền hơi</t>
  </si>
  <si>
    <t>1-2
(Ca 1)</t>
  </si>
  <si>
    <t>Sân vận động ĐHNN</t>
  </si>
  <si>
    <t>3-4
(Ca 2)</t>
  </si>
  <si>
    <t>7-9
(Ca 1)</t>
  </si>
  <si>
    <t>9-10
(Ca 2)</t>
  </si>
  <si>
    <t>Bóng đá</t>
  </si>
  <si>
    <t>PES1025 7</t>
  </si>
  <si>
    <t>PES1025 8</t>
  </si>
  <si>
    <t>PES1025 9</t>
  </si>
  <si>
    <t>PES1025 10</t>
  </si>
  <si>
    <t>Taekwondo</t>
  </si>
  <si>
    <t>PES1050 25</t>
  </si>
  <si>
    <t>PES1050 26</t>
  </si>
  <si>
    <t>Bóng bàn</t>
  </si>
  <si>
    <t>PES1030 5</t>
  </si>
  <si>
    <t>PES1030 6</t>
  </si>
  <si>
    <t>PES1017 31</t>
  </si>
  <si>
    <t>PES1017 32</t>
  </si>
  <si>
    <t>PES1017 33</t>
  </si>
  <si>
    <t>PES1017 34</t>
  </si>
  <si>
    <t>ThS. Nguyễn Nhật Linh</t>
  </si>
  <si>
    <t>PGS.TS. Dương Văn Huy</t>
  </si>
  <si>
    <t>TS. Lê Thị Vinh</t>
  </si>
  <si>
    <t>TS. Nguyễn Thị Thuý Hằng</t>
  </si>
  <si>
    <t>ThS. Phùng Chí Kiên</t>
  </si>
  <si>
    <t>ThS. Nguyễn Văn Thắng</t>
  </si>
  <si>
    <t>ThS. Lê Thị Ngọc Phượng</t>
  </si>
  <si>
    <t>ThS. Phùng Thị Thu Hương</t>
  </si>
  <si>
    <t>TS. Nguyễn Phú Hà</t>
  </si>
  <si>
    <t>ThS. Quan Đức Hoàng</t>
  </si>
  <si>
    <t>TS. Đinh Thị Thanh Vân</t>
  </si>
  <si>
    <t>TS. Trần Thị Vân Anh</t>
  </si>
  <si>
    <r>
      <rPr>
        <b/>
        <sz val="11"/>
        <rFont val="Times New Roman"/>
        <family val="1"/>
      </rPr>
      <t>Th.S Tô Lan Phương</t>
    </r>
    <r>
      <rPr>
        <sz val="11"/>
        <rFont val="Times New Roman"/>
        <family val="1"/>
      </rPr>
      <t xml:space="preserve">
Th.S Nguyễn Quốc Việt</t>
    </r>
  </si>
  <si>
    <r>
      <rPr>
        <b/>
        <sz val="11"/>
        <rFont val="Times New Roman"/>
        <family val="1"/>
      </rPr>
      <t>TS. Vũ Thị Loan</t>
    </r>
    <r>
      <rPr>
        <sz val="11"/>
        <rFont val="Times New Roman"/>
        <family val="1"/>
      </rPr>
      <t xml:space="preserve">
TS. Nguyễn Thị Nhung</t>
    </r>
  </si>
  <si>
    <r>
      <rPr>
        <b/>
        <sz val="11"/>
        <rFont val="Times New Roman"/>
        <family val="1"/>
      </rPr>
      <t>TS. Nguyễn Thị Nhung</t>
    </r>
    <r>
      <rPr>
        <sz val="11"/>
        <rFont val="Times New Roman"/>
        <family val="1"/>
      </rPr>
      <t xml:space="preserve">
TS. Vũ Thị Loan</t>
    </r>
  </si>
  <si>
    <t>ThS. Lê Thị Phương Thảo</t>
  </si>
  <si>
    <r>
      <rPr>
        <b/>
        <sz val="11"/>
        <rFont val="Times New Roman"/>
        <family val="1"/>
      </rPr>
      <t>ThS. Nguyễn Quốc Việt</t>
    </r>
    <r>
      <rPr>
        <sz val="11"/>
        <rFont val="Times New Roman"/>
        <family val="1"/>
      </rPr>
      <t xml:space="preserve">
ThS. Tô Lan Phương</t>
    </r>
  </si>
  <si>
    <r>
      <rPr>
        <b/>
        <sz val="11"/>
        <rFont val="Times New Roman"/>
        <family val="1"/>
      </rPr>
      <t>TS.Trịnh Thị Phan Lan</t>
    </r>
    <r>
      <rPr>
        <sz val="11"/>
        <rFont val="Times New Roman"/>
        <family val="1"/>
      </rPr>
      <t xml:space="preserve">
ThS. Đào Phương Đông</t>
    </r>
  </si>
  <si>
    <r>
      <rPr>
        <b/>
        <sz val="11"/>
        <rFont val="Times New Roman"/>
        <family val="1"/>
      </rPr>
      <t>ThS. Nguyễn Tiến Thành</t>
    </r>
    <r>
      <rPr>
        <sz val="11"/>
        <rFont val="Times New Roman"/>
        <family val="1"/>
      </rPr>
      <t xml:space="preserve">
TS. Trịnh Thị Phan Lan</t>
    </r>
  </si>
  <si>
    <t>PGS.TS. Nguyễn Văn Hiệu</t>
  </si>
  <si>
    <r>
      <rPr>
        <b/>
        <sz val="11"/>
        <rFont val="Times New Roman"/>
        <family val="1"/>
      </rPr>
      <t>ThS. Đào Phương Đông</t>
    </r>
    <r>
      <rPr>
        <sz val="11"/>
        <rFont val="Times New Roman"/>
        <family val="1"/>
      </rPr>
      <t xml:space="preserve">
ThS. Nguyễn Tiến Thành</t>
    </r>
  </si>
  <si>
    <r>
      <rPr>
        <b/>
        <sz val="11"/>
        <rFont val="Times New Roman"/>
        <family val="1"/>
      </rPr>
      <t>TS. Trịnh Thị Phan Lan</t>
    </r>
    <r>
      <rPr>
        <sz val="11"/>
        <rFont val="Times New Roman"/>
        <family val="1"/>
      </rPr>
      <t xml:space="preserve">
ThS. Nguyễn Tiến Thành</t>
    </r>
  </si>
  <si>
    <t xml:space="preserve">GS. Dick Beason </t>
  </si>
  <si>
    <t>TTGDTC&amp;TT</t>
  </si>
  <si>
    <r>
      <rPr>
        <b/>
        <sz val="11"/>
        <rFont val="Times New Roman"/>
        <family val="1"/>
      </rPr>
      <t>ThS. Nguyễn Thị Hải Hà</t>
    </r>
    <r>
      <rPr>
        <sz val="11"/>
        <rFont val="Times New Roman"/>
        <family val="1"/>
      </rPr>
      <t xml:space="preserve">
ThS. Đỗ Quỳnh Chi</t>
    </r>
  </si>
  <si>
    <r>
      <rPr>
        <b/>
        <sz val="11"/>
        <rFont val="Times New Roman"/>
        <family val="1"/>
      </rPr>
      <t xml:space="preserve">TS. Nguyễn Cẩm Nhung
</t>
    </r>
    <r>
      <rPr>
        <sz val="11"/>
        <rFont val="Times New Roman"/>
        <family val="1"/>
      </rPr>
      <t>TS. Nguyễn Tiến Dũng
PGS.TS. Phạm Xuân Hoan</t>
    </r>
  </si>
  <si>
    <t>ThS. Nguyễn Ngọc Lan</t>
  </si>
  <si>
    <t>TS. Nguyễn Đình Tiến</t>
  </si>
  <si>
    <r>
      <rPr>
        <b/>
        <sz val="11"/>
        <rFont val="Times New Roman"/>
        <family val="1"/>
      </rPr>
      <t>TS. Phạm Văn Khánh</t>
    </r>
    <r>
      <rPr>
        <sz val="11"/>
        <rFont val="Times New Roman"/>
        <family val="1"/>
      </rPr>
      <t xml:space="preserve">
ThS. Nguyễn Thanh Hằng</t>
    </r>
  </si>
  <si>
    <r>
      <rPr>
        <b/>
        <sz val="11"/>
        <rFont val="Times New Roman"/>
        <family val="1"/>
      </rPr>
      <t>ThS. Hoàng Thị Thu Hà</t>
    </r>
    <r>
      <rPr>
        <sz val="11"/>
        <rFont val="Times New Roman"/>
        <family val="1"/>
      </rPr>
      <t xml:space="preserve">
ThS. Nguyễn Đức Minh</t>
    </r>
  </si>
  <si>
    <r>
      <rPr>
        <b/>
        <sz val="11"/>
        <rFont val="Times New Roman"/>
        <family val="1"/>
      </rPr>
      <t xml:space="preserve">ThS. Nguyễn Đức Minh
</t>
    </r>
    <r>
      <rPr>
        <sz val="11"/>
        <rFont val="Times New Roman"/>
        <family val="1"/>
      </rPr>
      <t>ThS. Hoàng Thị Thu Hà</t>
    </r>
  </si>
  <si>
    <r>
      <rPr>
        <b/>
        <sz val="11"/>
        <rFont val="Times New Roman"/>
        <family val="1"/>
      </rPr>
      <t>ThS. Nguyễn Thanh Hằng</t>
    </r>
    <r>
      <rPr>
        <sz val="11"/>
        <rFont val="Times New Roman"/>
        <family val="1"/>
      </rPr>
      <t xml:space="preserve">
TS. Nguyễn Thế Kiên</t>
    </r>
  </si>
  <si>
    <r>
      <rPr>
        <b/>
        <sz val="11"/>
        <rFont val="Times New Roman"/>
        <family val="1"/>
      </rPr>
      <t>ThS. Cao Tấn Bình</t>
    </r>
    <r>
      <rPr>
        <sz val="11"/>
        <rFont val="Times New Roman"/>
        <family val="1"/>
      </rPr>
      <t xml:space="preserve">
TS. Nguyễn Thế Kiên
ThS. Nguyễn Thanh Hằng</t>
    </r>
  </si>
  <si>
    <r>
      <rPr>
        <b/>
        <sz val="11"/>
        <rFont val="Times New Roman"/>
        <family val="1"/>
      </rPr>
      <t xml:space="preserve">ThS. Nguyễn Hải Dương </t>
    </r>
    <r>
      <rPr>
        <sz val="11"/>
        <rFont val="Times New Roman"/>
        <family val="1"/>
      </rPr>
      <t xml:space="preserve">
ThS. Nguyễn Thanh Hằng</t>
    </r>
  </si>
  <si>
    <t>ThS. Nguyễn Thị Vĩnh Hà</t>
  </si>
  <si>
    <t>TS. Nguyễn Quốc Việt</t>
  </si>
  <si>
    <r>
      <rPr>
        <b/>
        <sz val="11"/>
        <rFont val="Times New Roman"/>
        <family val="1"/>
      </rPr>
      <t>TS. Phạm Quang Vinh</t>
    </r>
    <r>
      <rPr>
        <sz val="11"/>
        <rFont val="Times New Roman"/>
        <family val="1"/>
      </rPr>
      <t xml:space="preserve">
TS. Tạ Đức Khánh</t>
    </r>
  </si>
  <si>
    <r>
      <rPr>
        <b/>
        <sz val="11"/>
        <rFont val="Times New Roman"/>
        <family val="1"/>
      </rPr>
      <t xml:space="preserve">TS. Phạm Quang Vinh </t>
    </r>
    <r>
      <rPr>
        <sz val="11"/>
        <rFont val="Times New Roman"/>
        <family val="1"/>
      </rPr>
      <t xml:space="preserve">
PGS.TS. Vũ Đức Thanh</t>
    </r>
  </si>
  <si>
    <r>
      <rPr>
        <b/>
        <sz val="11"/>
        <rFont val="Times New Roman"/>
        <family val="1"/>
      </rPr>
      <t xml:space="preserve">TS. Phạm Quang Vinh </t>
    </r>
    <r>
      <rPr>
        <sz val="11"/>
        <rFont val="Times New Roman"/>
        <family val="1"/>
      </rPr>
      <t xml:space="preserve">
TS.Đào Thị Thu Trang</t>
    </r>
  </si>
  <si>
    <r>
      <rPr>
        <b/>
        <sz val="11"/>
        <rFont val="Times New Roman"/>
        <family val="1"/>
      </rPr>
      <t>TS. Đào Thị Bích Thủy</t>
    </r>
    <r>
      <rPr>
        <sz val="11"/>
        <rFont val="Times New Roman"/>
        <family val="1"/>
      </rPr>
      <t xml:space="preserve">
PGS.TS. Phí Mạnh Hồng</t>
    </r>
  </si>
  <si>
    <r>
      <rPr>
        <b/>
        <sz val="11"/>
        <rFont val="Times New Roman"/>
        <family val="1"/>
      </rPr>
      <t>TS. Nguyễn Thế Kiên</t>
    </r>
    <r>
      <rPr>
        <sz val="11"/>
        <rFont val="Times New Roman"/>
        <family val="1"/>
      </rPr>
      <t xml:space="preserve">
ThS. Nguyễn Thanh Hằng</t>
    </r>
  </si>
  <si>
    <r>
      <rPr>
        <b/>
        <sz val="11"/>
        <rFont val="Times New Roman"/>
        <family val="1"/>
      </rPr>
      <t>TS. Nguyễn Thế Kiên</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</si>
  <si>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ThS. Nguyễn Thanh Hằng</t>
    </r>
  </si>
  <si>
    <r>
      <rPr>
        <b/>
        <sz val="11"/>
        <rFont val="Times New Roman"/>
        <family val="1"/>
      </rPr>
      <t>GS. TS. Phạm Ngọc Kiểm</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</si>
  <si>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TS. Nguyễn Thế Kiên</t>
    </r>
  </si>
  <si>
    <r>
      <rPr>
        <b/>
        <sz val="11"/>
        <rFont val="Times New Roman"/>
        <family val="1"/>
      </rPr>
      <t>TS. Nguyễn Thế Kiên</t>
    </r>
    <r>
      <rPr>
        <sz val="11"/>
        <rFont val="Times New Roman"/>
        <family val="1"/>
      </rPr>
      <t xml:space="preserve">
TS. Lưu Quốc Đạt
ThS. Nguyễn Thị Phan Thu</t>
    </r>
  </si>
  <si>
    <r>
      <rPr>
        <b/>
        <sz val="11"/>
        <rFont val="Times New Roman"/>
        <family val="1"/>
      </rPr>
      <t>ThS. Trần Hoài Nam</t>
    </r>
    <r>
      <rPr>
        <sz val="11"/>
        <rFont val="Times New Roman"/>
        <family val="1"/>
      </rPr>
      <t xml:space="preserve">
ThS. Nguyễn Thanh Hằng</t>
    </r>
  </si>
  <si>
    <r>
      <rPr>
        <b/>
        <sz val="11"/>
        <rFont val="Times New Roman"/>
        <family val="1"/>
      </rPr>
      <t>ThS. Cao Tấn Bình</t>
    </r>
    <r>
      <rPr>
        <sz val="11"/>
        <rFont val="Times New Roman"/>
        <family val="1"/>
      </rPr>
      <t xml:space="preserve">
TS. Lưu Quốc Đạt
ThS. Nguyễn Thanh Hằng</t>
    </r>
  </si>
  <si>
    <r>
      <rPr>
        <b/>
        <sz val="11"/>
        <rFont val="Times New Roman"/>
        <family val="1"/>
      </rPr>
      <t>ThS. Nguyễn Thanh Hằng</t>
    </r>
    <r>
      <rPr>
        <sz val="11"/>
        <rFont val="Times New Roman"/>
        <family val="1"/>
      </rPr>
      <t xml:space="preserve">
ThS. Nguyễn Thị Phan Thu</t>
    </r>
  </si>
  <si>
    <r>
      <rPr>
        <b/>
        <sz val="11"/>
        <rFont val="Times New Roman"/>
        <family val="1"/>
      </rPr>
      <t>TS. Phạm Văn Khánh</t>
    </r>
    <r>
      <rPr>
        <sz val="11"/>
        <rFont val="Times New Roman"/>
        <family val="1"/>
      </rPr>
      <t xml:space="preserve"> 
TS. Đặng Qúy Dương</t>
    </r>
  </si>
  <si>
    <r>
      <rPr>
        <b/>
        <sz val="11"/>
        <rFont val="Times New Roman"/>
        <family val="1"/>
      </rPr>
      <t>ThS. Nguyễn Thị Phan Thu</t>
    </r>
    <r>
      <rPr>
        <sz val="11"/>
        <rFont val="Times New Roman"/>
        <family val="1"/>
      </rPr>
      <t xml:space="preserve">
TS. Lưu Quốc Đạt
TS. Nguyễn Thế Kiên</t>
    </r>
  </si>
  <si>
    <r>
      <rPr>
        <b/>
        <sz val="11"/>
        <rFont val="Times New Roman"/>
        <family val="1"/>
      </rPr>
      <t>TS. Lưu Quốc Đạt</t>
    </r>
    <r>
      <rPr>
        <sz val="11"/>
        <rFont val="Times New Roman"/>
        <family val="1"/>
      </rPr>
      <t xml:space="preserve">
ThS. Nguyễn Thị Phan Thu
TS. Phạm Thu Phương</t>
    </r>
  </si>
  <si>
    <r>
      <rPr>
        <b/>
        <sz val="11"/>
        <rFont val="Times New Roman"/>
        <family val="1"/>
      </rPr>
      <t>TS. Kiều Thanh Nga</t>
    </r>
    <r>
      <rPr>
        <sz val="11"/>
        <rFont val="Times New Roman"/>
        <family val="1"/>
      </rPr>
      <t xml:space="preserve">
TS. Phạm Thu Phương</t>
    </r>
  </si>
  <si>
    <r>
      <rPr>
        <b/>
        <sz val="11"/>
        <rFont val="Times New Roman"/>
        <family val="1"/>
      </rPr>
      <t>TS. Kiều Thanh Nga</t>
    </r>
    <r>
      <rPr>
        <sz val="11"/>
        <rFont val="Times New Roman"/>
        <family val="1"/>
      </rPr>
      <t xml:space="preserve">
TS. Lưu Quốc Đạt
ThS. Nguyễn Thị Phan Thu</t>
    </r>
  </si>
  <si>
    <r>
      <rPr>
        <b/>
        <sz val="11"/>
        <rFont val="Times New Roman"/>
        <family val="1"/>
      </rPr>
      <t>PGS.TS. Trần Thị Lan Hương</t>
    </r>
    <r>
      <rPr>
        <sz val="11"/>
        <rFont val="Times New Roman"/>
        <family val="1"/>
      </rPr>
      <t xml:space="preserve">
TS. Phạm Thu Phương</t>
    </r>
  </si>
  <si>
    <r>
      <rPr>
        <b/>
        <sz val="11"/>
        <rFont val="Times New Roman"/>
        <family val="1"/>
      </rPr>
      <t>PGS.TS. Trần Thị Lan Hương</t>
    </r>
    <r>
      <rPr>
        <sz val="11"/>
        <rFont val="Times New Roman"/>
        <family val="1"/>
      </rPr>
      <t xml:space="preserve">
ThS. Nguyễn Thị Phan Thu</t>
    </r>
  </si>
  <si>
    <r>
      <rPr>
        <b/>
        <sz val="11"/>
        <rFont val="Times New Roman"/>
        <family val="1"/>
      </rPr>
      <t>TS. Nguyễn Xuân Đông</t>
    </r>
    <r>
      <rPr>
        <sz val="11"/>
        <rFont val="Times New Roman"/>
        <family val="1"/>
      </rPr>
      <t xml:space="preserve">
ThS. Nguyễn Thị Vĩnh Hà</t>
    </r>
  </si>
  <si>
    <r>
      <rPr>
        <b/>
        <sz val="11"/>
        <rFont val="Times New Roman"/>
        <family val="1"/>
      </rPr>
      <t xml:space="preserve">ThS. Lương Thị Ngọc Hà  
</t>
    </r>
    <r>
      <rPr>
        <sz val="11"/>
        <rFont val="Times New Roman"/>
        <family val="1"/>
      </rPr>
      <t xml:space="preserve">PGS.TS Nguyễn Đức Thành   </t>
    </r>
  </si>
  <si>
    <t>INE2102-E</t>
  </si>
  <si>
    <r>
      <rPr>
        <b/>
        <sz val="11"/>
        <rFont val="Times New Roman"/>
        <family val="1"/>
      </rPr>
      <t>TS. Đào Thị Bích Thủy</t>
    </r>
    <r>
      <rPr>
        <sz val="11"/>
        <rFont val="Times New Roman"/>
        <family val="1"/>
      </rPr>
      <t xml:space="preserve">
TS. Hoàng Khắc Lịch</t>
    </r>
  </si>
  <si>
    <r>
      <rPr>
        <b/>
        <sz val="11"/>
        <rFont val="Times New Roman"/>
        <family val="1"/>
      </rPr>
      <t xml:space="preserve">ThS Lương Thị Ngọc Hà      </t>
    </r>
    <r>
      <rPr>
        <sz val="11"/>
        <rFont val="Times New Roman"/>
        <family val="1"/>
      </rPr>
      <t xml:space="preserve">       
TS. Bùi Đại Dũng    </t>
    </r>
  </si>
  <si>
    <t>ThS. Đỗ Hồng Việt</t>
  </si>
  <si>
    <t>INE2102-E 1</t>
  </si>
  <si>
    <t>PES1017 35</t>
  </si>
  <si>
    <t>PES1017 36</t>
  </si>
  <si>
    <t>PES1017 37</t>
  </si>
  <si>
    <t>PES1017 38</t>
  </si>
  <si>
    <t>PES1005 17</t>
  </si>
  <si>
    <t>PES1005 18</t>
  </si>
  <si>
    <r>
      <rPr>
        <b/>
        <sz val="11"/>
        <rFont val="Times New Roman"/>
        <family val="1"/>
      </rPr>
      <t xml:space="preserve">TS. Nguyễn Quốc Việt    </t>
    </r>
    <r>
      <rPr>
        <sz val="11"/>
        <rFont val="Times New Roman"/>
        <family val="1"/>
      </rPr>
      <t xml:space="preserve">
TS. Bùi Đại Dũng   </t>
    </r>
  </si>
  <si>
    <t>FIB2101-E
INE1051</t>
  </si>
  <si>
    <t>INE1051
FIB2001</t>
  </si>
  <si>
    <t>BSA2001
BSA2019</t>
  </si>
  <si>
    <t>BSA2001
BSA2018
BSA2018-E</t>
  </si>
  <si>
    <t>BSL2050
BSA2018
FIB2005</t>
  </si>
  <si>
    <t>INE2003
INE2004</t>
  </si>
  <si>
    <t>Phụ lục 01</t>
  </si>
  <si>
    <t>PGS.TS. Nguyễn Đăng Minh</t>
  </si>
  <si>
    <t>ThS. Phạm Thị Hạnh</t>
  </si>
  <si>
    <t>INE2102-E 2</t>
  </si>
  <si>
    <t>Kinh tế vĩ mô chuyên sâu**</t>
  </si>
  <si>
    <t>HIS1055 1</t>
  </si>
  <si>
    <t>HIS1055 2</t>
  </si>
  <si>
    <t>HIS1055 3</t>
  </si>
  <si>
    <t>Thể dục Aerobic</t>
  </si>
  <si>
    <t>Mã lớp học 
phần</t>
  </si>
  <si>
    <r>
      <rPr>
        <b/>
        <sz val="11"/>
        <rFont val="Times New Roman"/>
        <family val="1"/>
      </rPr>
      <t xml:space="preserve">TS. Bùi Đại Dũng </t>
    </r>
    <r>
      <rPr>
        <sz val="11"/>
        <rFont val="Times New Roman"/>
        <family val="1"/>
      </rPr>
      <t xml:space="preserve">                          
ThS Lương Thị Ngọc Hà</t>
    </r>
  </si>
  <si>
    <r>
      <rPr>
        <b/>
        <sz val="11"/>
        <rFont val="Times New Roman"/>
        <family val="1"/>
      </rPr>
      <t>PGS.TS. Đinh Văn Thông</t>
    </r>
    <r>
      <rPr>
        <sz val="11"/>
        <rFont val="Times New Roman"/>
        <family val="1"/>
      </rPr>
      <t xml:space="preserve">
PGS.TS. Trần Đức Hiệp</t>
    </r>
  </si>
  <si>
    <r>
      <rPr>
        <b/>
        <sz val="11"/>
        <rFont val="Times New Roman"/>
        <family val="1"/>
      </rPr>
      <t>PGS.TS. Trần Đức Hiệp</t>
    </r>
    <r>
      <rPr>
        <sz val="11"/>
        <rFont val="Times New Roman"/>
        <family val="1"/>
      </rPr>
      <t xml:space="preserve">
PGS.TS. Đinh Văn Thông</t>
    </r>
  </si>
  <si>
    <t>Phương pháp định lượng ứng dụng trong tài chính</t>
  </si>
  <si>
    <t>Tài chính doanh nghiệp chuyên sâu</t>
  </si>
  <si>
    <t>FIB3049</t>
  </si>
  <si>
    <t>BSA3030</t>
  </si>
  <si>
    <t>Thời gian bắt đầu - Thời gian kết thúc (*)</t>
  </si>
  <si>
    <t>Từ ngày 06/9/2018 đến ngày 19/12/2018</t>
  </si>
  <si>
    <t>Học sau khi kết thúc Tiếng Anh cơ sở 1</t>
  </si>
  <si>
    <t xml:space="preserve">Từ ngày 27/8/2018 đến ngày 09/12/2018 </t>
  </si>
  <si>
    <t>Danh sách gồm 325 lớp học phần.</t>
  </si>
  <si>
    <t>THỜI KHÓA BIỂU TOÀN TRƯỜNG - HỆ ĐẠI HỌC CHÍNH QUY HỌC KỲ I, NĂM HỌC 2018-2019</t>
  </si>
  <si>
    <t>Sĩ số</t>
  </si>
  <si>
    <t>INE4002-E * 1</t>
  </si>
  <si>
    <t>INE4002-E * 2</t>
  </si>
  <si>
    <t>INE3001-E * 1</t>
  </si>
  <si>
    <t>INE3001-E * 2</t>
  </si>
  <si>
    <t>BSA3045-E *</t>
  </si>
  <si>
    <t>BSA4016-E *</t>
  </si>
  <si>
    <t>BSA3009 1</t>
  </si>
  <si>
    <t>BSA3009 2</t>
  </si>
  <si>
    <t>INE2028 1</t>
  </si>
  <si>
    <t>BSA2005 1</t>
  </si>
  <si>
    <t>PEC3037</t>
  </si>
  <si>
    <t>BSA3103</t>
  </si>
  <si>
    <r>
      <rPr>
        <b/>
        <sz val="11"/>
        <rFont val="Times New Roman"/>
        <family val="1"/>
      </rPr>
      <t xml:space="preserve">TS. Vũ Thanh Hương              
</t>
    </r>
    <r>
      <rPr>
        <sz val="11"/>
        <rFont val="Times New Roman"/>
        <family val="1"/>
      </rPr>
      <t>PGS.TS. Nguyễn Anh Thu</t>
    </r>
    <r>
      <rPr>
        <b/>
        <sz val="11"/>
        <rFont val="Times New Roman"/>
        <family val="1"/>
      </rPr>
      <t xml:space="preserve">     
</t>
    </r>
    <r>
      <rPr>
        <sz val="11"/>
        <rFont val="Times New Roman"/>
        <family val="1"/>
      </rPr>
      <t xml:space="preserve">ThS. Nguyễn Thị Minh Phương  </t>
    </r>
  </si>
  <si>
    <t>Trường Đại học Alberta - Canada</t>
  </si>
  <si>
    <t>rbeason@ualberta.ca</t>
  </si>
  <si>
    <t>Khoa Tài chính - Ngân hàng</t>
  </si>
  <si>
    <t>0912807187</t>
  </si>
  <si>
    <t>phuongthao185@gmail.com</t>
  </si>
  <si>
    <t>Khoa Kinh tế và Kinh doanh quốc tế</t>
  </si>
  <si>
    <t>0912189554</t>
  </si>
  <si>
    <t>thiennx@vnu.edu.vn</t>
  </si>
  <si>
    <t xml:space="preserve">0904322545  </t>
  </si>
  <si>
    <t xml:space="preserve">phuongpt@vnu.edu.vn  </t>
  </si>
  <si>
    <t>Viện Quản trị kinh doanh - Trường ĐHKT</t>
  </si>
  <si>
    <t>0983543330</t>
  </si>
  <si>
    <t xml:space="preserve">minhngoc.edu@gmail.com </t>
  </si>
  <si>
    <t>PGS.TS. Nguyễn Thị Kim Chi
TS. Đặng Quý Dương</t>
  </si>
  <si>
    <t>01689961486
0982186755</t>
  </si>
  <si>
    <t>kimchidkt36@gmail.com
dangquyduongts@gmail.com</t>
  </si>
  <si>
    <t>Học viện Tài chính</t>
  </si>
  <si>
    <t>0906112986</t>
  </si>
  <si>
    <t>ngoclan073@gmail.com</t>
  </si>
  <si>
    <t>PGS.TS. Nguyễn Thị Kim Anh
TS. Phạm Vũ Thắng</t>
  </si>
  <si>
    <t>pmduc86@yahoo.com  hunglydai@gmail.com</t>
  </si>
  <si>
    <t xml:space="preserve">0976991666              </t>
  </si>
  <si>
    <t xml:space="preserve">thangpv@vnu.edu.vn </t>
  </si>
  <si>
    <t>0913559235</t>
  </si>
  <si>
    <t>hoihv@vnu.edu.vn</t>
  </si>
  <si>
    <t>Khoa Kinh tế phát triển, Trường ĐHKT</t>
  </si>
  <si>
    <t>0988248596</t>
  </si>
  <si>
    <t>ndtien.up@gmail.com</t>
  </si>
  <si>
    <t>TS. Nguyễn Thị Hương Liên
ThS. Đỗ Quỳnh Chi</t>
  </si>
  <si>
    <t>Khoa Kế toán - Kiểm toán, Trường ĐHKT</t>
  </si>
  <si>
    <t>0988797510
0989881258</t>
  </si>
  <si>
    <t>lotustkc2002@yahoo.com
chidoquynh@yahoo.com</t>
  </si>
  <si>
    <t>TS. Đỗ Kiều Oanh
TS. Nguyễn Thị Phương Dung</t>
  </si>
  <si>
    <t>0987884485
0902171016</t>
  </si>
  <si>
    <t>kieuoanh@gmail.com
phuongdung2311@gmail.com</t>
  </si>
  <si>
    <t>ThS. Nguyễn Thị Hải Hà
TS. Đỗ Kiều Oanh</t>
  </si>
  <si>
    <t>0983661749
0987884485</t>
  </si>
  <si>
    <t>haphong7980@yahoo.com
kieuoanh@gmail.com</t>
  </si>
  <si>
    <t>TS. Nguyễn Thị Phương Dung
TS. Trần Thế Nữ</t>
  </si>
  <si>
    <t>0902171016
0932010680</t>
  </si>
  <si>
    <t>phuongdung2311@gmail.com        nutt@vnu.edu.vn</t>
  </si>
  <si>
    <t>TS. Nguyễn Thị Thanh Hải 
ThS. Nguyễn Hoàng Thái</t>
  </si>
  <si>
    <t>0986140989
0901125777</t>
  </si>
  <si>
    <t>haintt79@gmail.com
nht0308@gmail.com</t>
  </si>
  <si>
    <t>ThS. Nguyễn Hoàng Thái
ThS. Nguyễn Thị Hải Hà</t>
  </si>
  <si>
    <t>0901125777
0983661749</t>
  </si>
  <si>
    <t>nht0308@gmail.com
haphong7980@yahoo.com</t>
  </si>
  <si>
    <t>TS. Đỗ Kiều Oanh
TS. Nguyễn Thị Thanh Hải</t>
  </si>
  <si>
    <t>0987884485
0986140989</t>
  </si>
  <si>
    <t>kieuoanh@gmail.com
haintt79@gmail.com</t>
  </si>
  <si>
    <t>TS. Nguyễn Thị Phương Dung
TS. Nguyễn Thị Thanh Hải</t>
  </si>
  <si>
    <t>0902171016
0986140989</t>
  </si>
  <si>
    <t>phuongdung2311@gmail.com        haintt79@gmail.com</t>
  </si>
  <si>
    <t>TS. Trần Thế Nữ
TS. Đỗ Kiều Oanh</t>
  </si>
  <si>
    <t>0932010680
0987884485</t>
  </si>
  <si>
    <t>nutt@vnu.edu.vn
kieuoanh@gmail.com</t>
  </si>
  <si>
    <t>TS. Lưu Thị Minh Ngọc
ThS. Nguyễn Quốc Anh</t>
  </si>
  <si>
    <t>PGS.TS. Hoàng Văn Hải 
TS. Lưu Thị Minh Ngọc</t>
  </si>
  <si>
    <t>0983288119
0983543330</t>
  </si>
  <si>
    <t xml:space="preserve">haihv@vnu.edu.vn 
minhngoc.edu@gmail.com </t>
  </si>
  <si>
    <t>TS. Phạm Ngọc Quang
ThS. Khiếu Hữu Bình</t>
  </si>
  <si>
    <t>0945259150
0936362336</t>
  </si>
  <si>
    <t>quangngocpham@rocketmail.com
khieu1001@gmail.com</t>
  </si>
  <si>
    <t>ThS. Nguyễn Thị Phương Linh
ThS. Nguyễn Thị Thanh Mai</t>
  </si>
  <si>
    <t>0967257858
0975701257</t>
  </si>
  <si>
    <t>linhntp2601@gmail.com
maintt@vnu.edu.vn</t>
  </si>
  <si>
    <t>PGS.TS. Nguyễn Việt Khôi
ThS. Nguyễn Thị Thanh Mai</t>
  </si>
  <si>
    <t>0916833388
0975701257</t>
  </si>
  <si>
    <t>khoihanoi@gmail.com
maintt@vnu.edu.vn</t>
  </si>
  <si>
    <t>Khoa Kinh tế chính trị</t>
  </si>
  <si>
    <t>01667441701</t>
  </si>
  <si>
    <t>maichithuyanh@gmail.com</t>
  </si>
  <si>
    <t>0915868907</t>
  </si>
  <si>
    <t>xuanmtt@vnu.edu.vn</t>
  </si>
  <si>
    <t>0913534660</t>
  </si>
  <si>
    <t>hoaint04@yahoo.co.uk</t>
  </si>
  <si>
    <t>TS. Bùi Đại Dũng                           
ThS Lương Thị Ngọc Hà</t>
  </si>
  <si>
    <t>0983331385
0986973399</t>
  </si>
  <si>
    <t>ngocha313@yahoo.com
dungbd@vnu.edu.vn</t>
  </si>
  <si>
    <t xml:space="preserve">ThS Lương Thị Ngọc Hà             
TS. Bùi Đại Dũng    </t>
  </si>
  <si>
    <t>PGS.TS. Nguyễn Thị Kim Chi                  PGS.TS. Nguyễn Xuân Thiên</t>
  </si>
  <si>
    <t>'01689961486</t>
  </si>
  <si>
    <t>kimchidkt36@gmail.com</t>
  </si>
  <si>
    <t>0912474896</t>
  </si>
  <si>
    <t>tuyentq@vnu.edu.vn</t>
  </si>
  <si>
    <t>TS. Phạm Văn Khánh
ThS. Nguyễn Thanh Hằng</t>
  </si>
  <si>
    <t>Học viện Kỹ thuật Quân sự
Khoa Kinh tế phát triển - Trường ĐHKT</t>
  </si>
  <si>
    <t>0913486811
0972974554</t>
  </si>
  <si>
    <t>van_khanh1178@yahoo.com
hangnguyen159@yahoo.com</t>
  </si>
  <si>
    <t>ThS. Hoàng Thị Thu Hà
ThS. Nguyễn Đức Minh</t>
  </si>
  <si>
    <t>Trường Đại học Thương mại</t>
  </si>
  <si>
    <t>0904219715
0979716445</t>
  </si>
  <si>
    <t>ducminhvcu@gmail.com
ha.bmtoan.vcu@gmail.com</t>
  </si>
  <si>
    <t>ThS. Nguyễn Đức Minh
ThS. Hoàng Thị Thu Hà</t>
  </si>
  <si>
    <t>ThS. Nguyễn Thanh Hằng
TS. Nguyễn Thế Kiên</t>
  </si>
  <si>
    <t>0972974554
0972940888</t>
  </si>
  <si>
    <t>hangnguyen159@yahoo.com
thekien.edu@gmail.com</t>
  </si>
  <si>
    <t>ThS. Cao Tấn Bình
TS. Nguyễn Thế Kiên
ThS. Nguyễn Thanh Hằng</t>
  </si>
  <si>
    <t>Đại học Quy Nhơn
Khoa Kinh tế phát triển, Trường ĐHKT</t>
  </si>
  <si>
    <t>0976936568 0972974554
0972940888</t>
  </si>
  <si>
    <t>caotanbinh@qnu.edu.vn/ 'hangnguyen159@yahoo.com
thekien.edu@gmail.com</t>
  </si>
  <si>
    <t>TS. Chu Thị Mai Phương</t>
  </si>
  <si>
    <t>ĐH Ngoại thương</t>
  </si>
  <si>
    <t>0989374806</t>
  </si>
  <si>
    <t>duong79tkt@gmail.com/ 'hangnguyen159@yahoo.com</t>
  </si>
  <si>
    <t>0985545569</t>
  </si>
  <si>
    <t>vinhha78@gmail.com</t>
  </si>
  <si>
    <t>TS. Nguyễn Xuân Đông
ThS. Nguyễn Thị Vĩnh Hà</t>
  </si>
  <si>
    <t>0912876516
0985545569</t>
  </si>
  <si>
    <t>nx.dong@gmail.com
vinhha78@gmail.com</t>
  </si>
  <si>
    <t>0981414950</t>
  </si>
  <si>
    <t>hunglydai@gmail.com</t>
  </si>
  <si>
    <t>0945621475</t>
  </si>
  <si>
    <t>vietnq@vnu.edu.vn/</t>
  </si>
  <si>
    <t>0906099960</t>
  </si>
  <si>
    <t>phuongltn2016@gmail.com</t>
  </si>
  <si>
    <t>0969290001</t>
  </si>
  <si>
    <t>huongphung@vnu.edu.vn</t>
  </si>
  <si>
    <t>TS. Phan Trung Chính</t>
  </si>
  <si>
    <t>Học viện Hành chính Chính trị QG HCM</t>
  </si>
  <si>
    <t>0912062135</t>
  </si>
  <si>
    <t xml:space="preserve">phanchinhkhql@yahoo.com.vn 
</t>
  </si>
  <si>
    <t>TS. Đào Thị Thu Trang
TS.Phan Trung Chính</t>
  </si>
  <si>
    <t>Khoa Kinh tế phát triển, Trường ĐHKT 
Học viện Hành chính Chính trị Quốc gia HCM</t>
  </si>
  <si>
    <t>0983798002 
0912062135</t>
  </si>
  <si>
    <t>daothutrang.pd@gmail.com
phanchinhkhql@yahoo.com.vn</t>
  </si>
  <si>
    <t>TS. Tạ Thị Lệ Yên
TS. Đào Thị Thu Trang</t>
  </si>
  <si>
    <t>Học viện Ngân hàng 
Khoa Kinh tế phát triển, Trường ĐHKT</t>
  </si>
  <si>
    <t>0912051205
0913398448</t>
  </si>
  <si>
    <t>leyenhvnh@gmail.com
daothutrang.pd@gmail.com</t>
  </si>
  <si>
    <t>TS. Phạm Quang Vinh
TS. Tạ Đức Khánh</t>
  </si>
  <si>
    <t>0913398448
0913000931</t>
  </si>
  <si>
    <t xml:space="preserve">vinhpq@vnu.edu.vn
'khanhtd@vnu.edu.vn </t>
  </si>
  <si>
    <t xml:space="preserve">PGS.TS. Vũ Đức Thanh 
</t>
  </si>
  <si>
    <t xml:space="preserve">
Khoa Kinh tế phát triển, Trường ĐHKT</t>
  </si>
  <si>
    <t>0913588288</t>
  </si>
  <si>
    <t xml:space="preserve">thanhvunu@fpt.vn 
</t>
  </si>
  <si>
    <t>TS. Nguyễn Viết Hãnh 
PGS.TS. Phan Thế Công</t>
  </si>
  <si>
    <t>Trường cán bộ Kiểm toán Nhà nước 
Trường Đại học Thương mại</t>
  </si>
  <si>
    <t>01658131480 
0966653999</t>
  </si>
  <si>
    <t xml:space="preserve">minhduc200521@gmail.com  
congphanthe@gmail.com </t>
  </si>
  <si>
    <t>TS. Phạm Quang Vinh 
PGS.TS. Vũ Đức Thanh</t>
  </si>
  <si>
    <t>0913398448 
0913588288</t>
  </si>
  <si>
    <t>'vinhpq@vnu.edu.vn 
thanhvunu@fpt.vn</t>
  </si>
  <si>
    <t>0913000931 
0913203466</t>
  </si>
  <si>
    <t>khanhtd@vnu.edu.vn  
phimanhhong@gmail.com</t>
  </si>
  <si>
    <t>PGS.TS. Nguyễn Đức Thành
ThS. Nguyễn Hoàng Hiệp
ThS. Phạm Thị Hương</t>
  </si>
  <si>
    <t xml:space="preserve">Khoa Kinh tế phát triển, Trường ĐHKT 
Học viện Ngân hàng </t>
  </si>
  <si>
    <t>0982298105
0961765989
01287210222</t>
  </si>
  <si>
    <t>nguyen.ducthanh@vepr.org.vn/nguyen.hoanghiep@vepr.org.vn/pham.huong@vepr.org.vn</t>
  </si>
  <si>
    <t>TS. Nguyễn Viết Hãnh 
TS. Phan Trung Chính</t>
  </si>
  <si>
    <t>Trường cán bộ Kiểm toán Nhà nước 
Học viện Hành chính Chính trị Quốc gia HCM</t>
  </si>
  <si>
    <t>01658131480 
0912062135</t>
  </si>
  <si>
    <t>minhduc200521@gmail.com 
phanchinhkhql@yahoo.com.vn</t>
  </si>
  <si>
    <t>PGS.TS. Vũ Đức Thanh 
PGS.TS. Phan Thế Công</t>
  </si>
  <si>
    <t>Khoa Kinh tế phát triển, Trường ĐHKT 
Trường Đại học Thương mại</t>
  </si>
  <si>
    <t>0913588288 
0966653999</t>
  </si>
  <si>
    <t>thanhvunu@fpt.vn 
congphanthe@gmail.com</t>
  </si>
  <si>
    <t>ThS. Trịnh Thị Thu Hằng
PGS.TS. Phan Thế Công</t>
  </si>
  <si>
    <t>0901282828
0966653999</t>
  </si>
  <si>
    <t>hangtrinh@vnu.edu.vn
congpt@tmu.edu.vn</t>
  </si>
  <si>
    <t>TS. Tạ Đức Khánh 
TS. Tạ Thị Lệ Yên</t>
  </si>
  <si>
    <t>0913000931 
0912051205</t>
  </si>
  <si>
    <t>khanhtd@vnu.edu.vn  
leyenhvnh@gmail.com</t>
  </si>
  <si>
    <t>Khoa Kinh tế phát triển, ĐHKT 
Trường Đại học Thương mại</t>
  </si>
  <si>
    <t>TS. Đào Thị Thu Trang 
TS. Tạ Thị Lệ Yên</t>
  </si>
  <si>
    <t>0983798002  
0912051205</t>
  </si>
  <si>
    <t>daothutrang.pd@gmail.com 
leyenhvnh@gmail.com</t>
  </si>
  <si>
    <t>TS. Phan Trung Chính 
TS. Nguyễn Viết Hãnh</t>
  </si>
  <si>
    <t>Học viện Hành chính Chính trị Quốc gia HCM  
Trường cán bộ Kiểm toán Nhà nước</t>
  </si>
  <si>
    <t xml:space="preserve"> phanchinhkhql@yahoo.com.vn  
minhduc200521@gmail.com</t>
  </si>
  <si>
    <t>TS. Phạm Quang Vinh 
TS.Đào Thị Thu Trang</t>
  </si>
  <si>
    <t>0913398448 
0983798002</t>
  </si>
  <si>
    <t>'vinhpq@vnu.edu.vn 
daothutrang.pdg@gmail.com</t>
  </si>
  <si>
    <t>PGS.TS. Phan Thế Công
PGS.TS Nguyễn Đức Thành</t>
  </si>
  <si>
    <t>Trường Đại học Thương mại
Khoa Kinh tế phát triển, ĐHKT</t>
  </si>
  <si>
    <t>0966653999
0982298105</t>
  </si>
  <si>
    <t>congphanthe@gmail.com 
nguyen.ducthanh@vepr.org.vn</t>
  </si>
  <si>
    <t>Học viện Ngân hàng 
Khoa KTPT, ĐHKT</t>
  </si>
  <si>
    <t>0912051205
0983798002</t>
  </si>
  <si>
    <t>TS. Đào Thị Bích Thủy
PGS.TS. Phí Mạnh Hồng</t>
  </si>
  <si>
    <t>0912583355
0913203467</t>
  </si>
  <si>
    <t>thuy_thi_bich_dao@yahoo.com
phimanhhong@gmail.com</t>
  </si>
  <si>
    <t>PGS.TS. Phí Mạnh Hồng 
TS. Đào Thị Bích Thủy</t>
  </si>
  <si>
    <t>0913203466 
0912583355</t>
  </si>
  <si>
    <t>phimanhhong@gmail.com  
'thuy_thi_bich_dao@yahoo.com</t>
  </si>
  <si>
    <t>PGS.TS. Phí Mạnh Hồng 
TS. Tạ Đức Khánh</t>
  </si>
  <si>
    <t>0913203467  
0913000931</t>
  </si>
  <si>
    <t xml:space="preserve">phimanhhong@gmail.com.  
khanhtd@vnu.edu.vn  </t>
  </si>
  <si>
    <t>0913203467  
0912583355</t>
  </si>
  <si>
    <t xml:space="preserve">phimanhhong@gmail.com. 
'thuy_thi_bich_dao@yahoo.com </t>
  </si>
  <si>
    <t>TS. Phạm Quỳnh Anh
TS. Hoàng Khắc Lịch</t>
  </si>
  <si>
    <t>0985741556
0978135777</t>
  </si>
  <si>
    <t>anhpq@vnu.edu.vn
hoangkhaclich@gmail.com</t>
  </si>
  <si>
    <t>TS. Hoàng Khắc Lịch
TS. Phạm Quỳnh Anh</t>
  </si>
  <si>
    <t>0978135777
0985741556</t>
  </si>
  <si>
    <t>hoangkhaclich@gmail.com
anhpq@vnu.edu.vn</t>
  </si>
  <si>
    <t>TS. Đào Thị Bích Thủy
TS. Hoàng Khắc Lịch</t>
  </si>
  <si>
    <t>0912583355
0978135777</t>
  </si>
  <si>
    <t>thuy_thi_bich_dao@yahoo.com
hoangkhaclich@gmail.com</t>
  </si>
  <si>
    <t>0919865618</t>
  </si>
  <si>
    <t>dungtrangm@gmail.com</t>
  </si>
  <si>
    <t>0984772642</t>
  </si>
  <si>
    <t>tranvantue.vn@gmail.com</t>
  </si>
  <si>
    <t>Trường Đại học Thành Tây</t>
  </si>
  <si>
    <t xml:space="preserve">0904.668.004 </t>
  </si>
  <si>
    <t>phuong546266@gmail.com</t>
  </si>
  <si>
    <t>TS. Đặng Thị Hương; 
ThS. Lê  Thành Trung</t>
  </si>
  <si>
    <t>Viện Quản trị kinh doanh - Trường ĐHKT
Công ty 3NLink</t>
  </si>
  <si>
    <t>0913.082.325
096.431.9911</t>
  </si>
  <si>
    <t>huongdthvn@gmail.com
achini27102gmail.com</t>
  </si>
  <si>
    <t>0913082325</t>
  </si>
  <si>
    <t>huongdthvn@gmail.com</t>
  </si>
  <si>
    <t>TS. Đặng Thị Hương
ThS. Lê  Thành Trung</t>
  </si>
  <si>
    <t>TS. Nguyễn Thùy Dung
ThS. Lê Thành Trung</t>
  </si>
  <si>
    <t>TS. Nguyễn Thùy Dung
Ths Lê Thành Trung</t>
  </si>
  <si>
    <t>0904100909</t>
  </si>
  <si>
    <t>truongdxuan@gmail.com</t>
  </si>
  <si>
    <t>0916593668</t>
  </si>
  <si>
    <t>thongdv@vnu.edu.vn</t>
  </si>
  <si>
    <t>0983600201</t>
  </si>
  <si>
    <t>lethihongdiepvnu@gmail.com</t>
  </si>
  <si>
    <t>0913307998</t>
  </si>
  <si>
    <t>hieptd@vnu.edu.vn</t>
  </si>
  <si>
    <t>PGS.TS. Trần Đức Hiệp
PGS.TS. Đinh Văn Thông</t>
  </si>
  <si>
    <t>0913307998
0916593668</t>
  </si>
  <si>
    <t>hieptd@vnu.edu.vn
thongdv@vnu.edu.vn</t>
  </si>
  <si>
    <t>Trường Đại học Khoa học Xã hội và Nhân văn - ĐHQGHN</t>
  </si>
  <si>
    <t>0918102198</t>
  </si>
  <si>
    <t>linhussh@gmail.com</t>
  </si>
  <si>
    <t>TS. Nguyễn Tiến Minh
ThS. Nguyễn Thị Phương Linh</t>
  </si>
  <si>
    <t>0973599998
0967257858</t>
  </si>
  <si>
    <t>mltr99@gmail.com
linhntp2601@gmail.com</t>
  </si>
  <si>
    <t>0912464494</t>
  </si>
  <si>
    <t>dungpv@vnu.edu.vn</t>
  </si>
  <si>
    <t>Khoa Kinh tế phát triển - Trường ĐHKT</t>
  </si>
  <si>
    <t>0945.621.475</t>
  </si>
  <si>
    <t>vietnq@vnu.edu.vn</t>
  </si>
  <si>
    <t>Khoa Luật - ĐHQGHN</t>
  </si>
  <si>
    <t>0996199077</t>
  </si>
  <si>
    <t>nguyenvinhhung85@gmail.com</t>
  </si>
  <si>
    <t>0966986169</t>
  </si>
  <si>
    <t>huebichkl@gmail.com</t>
  </si>
  <si>
    <t>0976552868</t>
  </si>
  <si>
    <t>duynd2@gmail.com</t>
  </si>
  <si>
    <t>0982741204</t>
  </si>
  <si>
    <t>lekimnguyet0111@gmail.com</t>
  </si>
  <si>
    <t xml:space="preserve">TS. Nguyễn Quốc Việt    
TS. Bùi Đại Dũng   </t>
  </si>
  <si>
    <t xml:space="preserve">Khoa Kinh tế phát triển, ĐHKT </t>
  </si>
  <si>
    <t>0945621475
0986973399</t>
  </si>
  <si>
    <t xml:space="preserve">
vietnq@vnu.edu.vn
dungbd@vnu.edu.vn</t>
  </si>
  <si>
    <t>TS. Lê Văn Sơn 
TS. Vũ Thị Minh Hiền</t>
  </si>
  <si>
    <t>Học viện Phụ nữ Việt Nam</t>
  </si>
  <si>
    <t>0916763111</t>
  </si>
  <si>
    <t>peterson2509@hotmail.com</t>
  </si>
  <si>
    <t>0966696041</t>
  </si>
  <si>
    <t>ngaphi@gmail.com</t>
  </si>
  <si>
    <t>ngatp@vnu.edu.vn</t>
  </si>
  <si>
    <t xml:space="preserve"> 
dung_tv@vnu.edu.vn</t>
  </si>
  <si>
    <t>0972.961.050</t>
  </si>
  <si>
    <t>dangminhck@gmail.com</t>
  </si>
  <si>
    <t>ThS. Nguyễn Thị Hải Hà
ThS. Nguyễn Hoàng Thái</t>
  </si>
  <si>
    <t>0983661749
'0989881258</t>
  </si>
  <si>
    <t>haphong7980@yahoo.com
chi.dq@vnservices.vn</t>
  </si>
  <si>
    <t>*</t>
  </si>
  <si>
    <t>0988.797.510
0989.881.258</t>
  </si>
  <si>
    <t>lotustkc2002@yahoo.com
chi.dq@vnservices.vn</t>
  </si>
  <si>
    <t>0986971204</t>
  </si>
  <si>
    <t>hienvuminh@gmail.com</t>
  </si>
  <si>
    <t>0982898582</t>
  </si>
  <si>
    <t>thuhanguyen179@gmail.com</t>
  </si>
  <si>
    <t>0936.516.336</t>
  </si>
  <si>
    <t>ttmduc62@yahoo.com</t>
  </si>
  <si>
    <t>TS. Nguyễn Thế Kiên
ThS. Nguyễn Thanh Hằng</t>
  </si>
  <si>
    <t xml:space="preserve">
0972940888
0972974554</t>
  </si>
  <si>
    <t>thekien.edu@gmail.com
hangnguyen159@yahoo.com</t>
  </si>
  <si>
    <t>TS. Nguyễn Thế Kiên
ThS. Nguyễn Thị Phan Thu</t>
  </si>
  <si>
    <t xml:space="preserve">
0972940888
0932146858</t>
  </si>
  <si>
    <t>thekien.edu@gmail.com
thuquynh_104@yahoo.com</t>
  </si>
  <si>
    <t>GS. TS. Phạm Ngọc Kiểm
ThS. Nguyễn Thanh Hằng</t>
  </si>
  <si>
    <t>Trường Đại học Kinh tế Quốc dân</t>
  </si>
  <si>
    <t>0915022996</t>
  </si>
  <si>
    <t>viethuyenbaby@yahoo.com.vn</t>
  </si>
  <si>
    <t>GS. TS. Phạm Ngọc Kiểm
ThS. Nguyễn Thị Phan Thu</t>
  </si>
  <si>
    <t>GS. TS. Phạm Ngọc Kiểm
TS. Nguyễn Thế Kiên</t>
  </si>
  <si>
    <t>TS. Nguyễn Thế Kiên
TS. Lưu Quốc Đạt
ThS. Nguyễn Thị Phan Thu</t>
  </si>
  <si>
    <t>0972940888
0967953189
0932146858</t>
  </si>
  <si>
    <t>thekien.edu@gmail.com
datluuquoc@gmail.com
thuquynh_104@yahoo.com</t>
  </si>
  <si>
    <t>TS. Lưu Quốc Đạt
ThS. Nguyễn Thị Phan Thu</t>
  </si>
  <si>
    <t>Đại học Kinh tế quốc dân</t>
  </si>
  <si>
    <t>0967953189
0932146858</t>
  </si>
  <si>
    <t>datluuquoc@gmail.com / thuquynh_104@yahoo.com/</t>
  </si>
  <si>
    <t>ThS. Cao Tấn Bình
TS. Lưu Quốc Đạt
ThS. Nguyễn Thanh Hằng</t>
  </si>
  <si>
    <t>0976936568
0967953189</t>
  </si>
  <si>
    <t>caotanbinh@qnu.edu.vn datluuquoc@gmail.com</t>
  </si>
  <si>
    <t>ThS. Nguyễn Thanh Hằng
ThS. Nguyễn Thị Phan Thu</t>
  </si>
  <si>
    <t xml:space="preserve">
0972974554
0932146858</t>
  </si>
  <si>
    <t>hangnguyen159@yahoo.com
thuquynh_104@yahoo.com</t>
  </si>
  <si>
    <t>0942228822</t>
  </si>
  <si>
    <t>lyluanvnu@gmail.com</t>
  </si>
  <si>
    <t>0982114786</t>
  </si>
  <si>
    <t>0986161698</t>
  </si>
  <si>
    <t>0988384417</t>
  </si>
  <si>
    <t>0936923135</t>
  </si>
  <si>
    <t>0912383586</t>
  </si>
  <si>
    <t>PGS.TS. Phạm Công Nhất</t>
  </si>
  <si>
    <t>0909491989</t>
  </si>
  <si>
    <t>nhatpc2010@gmail.com</t>
  </si>
  <si>
    <t>TS. Nguyễn Thị Thu Hường</t>
  </si>
  <si>
    <t>0983024496</t>
  </si>
  <si>
    <t>huongvnu1976@gmai.com</t>
  </si>
  <si>
    <t>0933554399</t>
  </si>
  <si>
    <t>thuyhangtriethoc1978@gmail.com</t>
  </si>
  <si>
    <t>ThS. Nguyễn Thị Minh Hảo</t>
  </si>
  <si>
    <t>0988091458</t>
  </si>
  <si>
    <t>minhhao1980@gmail.com</t>
  </si>
  <si>
    <t>ThS. Nguyễn Thị Kim Thanh</t>
  </si>
  <si>
    <t>0983618906</t>
  </si>
  <si>
    <t>thanhntk2010@gmail.com</t>
  </si>
  <si>
    <t>0913233536</t>
  </si>
  <si>
    <t>tonld@vnu.edu.vn</t>
  </si>
  <si>
    <t>Học viện Hành chính Chính trị Quốc gia Hồ Chí Minh</t>
  </si>
  <si>
    <t>0978140251</t>
  </si>
  <si>
    <t>dhviet89@gmail.com</t>
  </si>
  <si>
    <t>TS. Phạm Văn Khánh 
TS. Đặng Qúy Dương</t>
  </si>
  <si>
    <t>Học viện Kỹ thuật Quân sự
Khoa KT&amp;KDQT, Trường ĐHKT</t>
  </si>
  <si>
    <t>0913486811
0983367275</t>
  </si>
  <si>
    <t>van_khanh1178@yahoo.com
duongdq@vnu.edu.vn;
dangquyduongts@gmail.com</t>
  </si>
  <si>
    <t>ThS. Nguyễn Quốc Việt
ThS. Tô Lan Phương</t>
  </si>
  <si>
    <t>0915080977
0919471896</t>
  </si>
  <si>
    <t>ngqviet@vnu.edu.vn
phuong.tolan@gmail.com</t>
  </si>
  <si>
    <t>TS.Trịnh Thị Phan Lan
ThS. Đào Phương Đông</t>
  </si>
  <si>
    <t>0916622299
0971816718</t>
  </si>
  <si>
    <t>lantp80@yahoo.com
phuongdong.tranphu@gmail.com</t>
  </si>
  <si>
    <t>Th.S Tô Lan Phương
Th.S Nguyễn Quốc Việt</t>
  </si>
  <si>
    <t>0919471896
0915080977</t>
  </si>
  <si>
    <t>phuong.tolan@gmail.com
'ngqviet@vnu.edu.vn</t>
  </si>
  <si>
    <t>ThS. Nguyễn Thị Phan Thu
TS. Lưu Quốc Đạt
TS. Nguyễn Thế Kiên</t>
  </si>
  <si>
    <t>TS. Lưu Quốc Đạt
ThS. Nguyễn Thị Phan Thu
TS. Phạm Thu Phương</t>
  </si>
  <si>
    <t>0967953189
0904322545
0932146858</t>
  </si>
  <si>
    <t>phuongpt@vnu.edu.vn
datluuquoc@gmail.com
thuquynh_104@yahoo.com</t>
  </si>
  <si>
    <t>TS. Kiều Thanh Nga
TS. Phạm Thu Phương</t>
  </si>
  <si>
    <t>Viện KHXHVN
Khoa KT&amp;KDQT</t>
  </si>
  <si>
    <t xml:space="preserve">
0986654176/ 0904322545</t>
  </si>
  <si>
    <t>kieuthanhnga2003@gmail.com
phuongpt@vnu.edu.vn</t>
  </si>
  <si>
    <t>Khoa Kinh tế phát triển, 
Khoa KT&amp;KDQT, Trường ĐHKT</t>
  </si>
  <si>
    <t xml:space="preserve">0967953189
0932146858
0904322545
</t>
  </si>
  <si>
    <t>datluuquoc@gmail.com / thuquynh_104@yahoo.com/ phuongpt@vnu.edu.vn
thuquynh_104@yahoo.com</t>
  </si>
  <si>
    <t>TS. Kiều Thanh Nga
TS. Lưu Quốc Đạt
ThS. Nguyễn Thị Phan Thu</t>
  </si>
  <si>
    <t>Viện KHXHVN
Khoa Kinh tế phát triển</t>
  </si>
  <si>
    <t xml:space="preserve">
0986654176
0967953189
0932146858</t>
  </si>
  <si>
    <t>kieuthanhnga2003@gmail.com
datluuquoc@gmail.com
thuquynh_104@yahoo.com</t>
  </si>
  <si>
    <t>PGS.TS. Trần Thị Lan Hương
TS. Phạm Thu Phương</t>
  </si>
  <si>
    <t>0912423286
0904322545</t>
  </si>
  <si>
    <t>lanhuongviames@yahoo.com
phuongpt@vnu.edu.vn</t>
  </si>
  <si>
    <t>PGS.TS. Trần Thị Lan Hương
ThS. Nguyễn Thị Phan Thu</t>
  </si>
  <si>
    <t>0912423286
0932146858</t>
  </si>
  <si>
    <t>lanhuongviames@yahoo.com
thuquynh_104@yahoo.com</t>
  </si>
  <si>
    <t>TS. Vũ Thị Loan
TS. Nguyễn Thị Nhung</t>
  </si>
  <si>
    <t>0974943069
0962896668</t>
  </si>
  <si>
    <t>nguyenthinhung.1684@gmail.com</t>
  </si>
  <si>
    <t>TS. Nguyễn Thị Nhung
TS. Vũ Thị Loan</t>
  </si>
  <si>
    <t>0962896668
0974943069</t>
  </si>
  <si>
    <t xml:space="preserve">ThS. Lương Thị Ngọc Hà  
PGS.TS Nguyễn Đức Thành   </t>
  </si>
  <si>
    <t>0983331385
0982298105</t>
  </si>
  <si>
    <t>ngocha313@yahoo.com
nguyen.ducthanh@vepr.org.vn</t>
  </si>
  <si>
    <t>0913542799
0914133330</t>
  </si>
  <si>
    <t>vuitd@vnu.edu.vn
dieppth@vnu.edu.vn</t>
  </si>
  <si>
    <t>01689961486   0904322545</t>
  </si>
  <si>
    <t>kimchidkt36@gmail.com phuongpt@vnu.edu.vn</t>
  </si>
  <si>
    <t>0903541976</t>
  </si>
  <si>
    <t>phuha@vnu.edu.vn</t>
  </si>
  <si>
    <t>0949502031</t>
  </si>
  <si>
    <t>anhpc@yahoo.com</t>
  </si>
  <si>
    <t>0963680056</t>
  </si>
  <si>
    <t>tuannp@vnu.edu.vn</t>
  </si>
  <si>
    <t>TS. Nguyễn Tiến Minh
TS. Đặng Quý Dương</t>
  </si>
  <si>
    <t>0973599998
0982186755</t>
  </si>
  <si>
    <t>mltr99@gmail.com
dangquyduongts@gmail.com</t>
  </si>
  <si>
    <t>ThS. Vũ Thùy Linh 
PGS.TS. Nhâm Phong Tuân</t>
  </si>
  <si>
    <t>0976044196</t>
  </si>
  <si>
    <t xml:space="preserve">vuthuylinh2610@gmail.com </t>
  </si>
  <si>
    <t>0913087772</t>
  </si>
  <si>
    <t>taita@vnu.edu.vn</t>
  </si>
  <si>
    <t>0868712133</t>
  </si>
  <si>
    <t>trinhduy228@gmail.com</t>
  </si>
  <si>
    <t>Quỹ AIE</t>
  </si>
  <si>
    <t>0904070188</t>
  </si>
  <si>
    <t>TS. Đinh Thị Thanh Vân             TS. Nguyễn Thanh Phương</t>
  </si>
  <si>
    <t>0904641686</t>
  </si>
  <si>
    <t>vandtt@vnu.edu.vn</t>
  </si>
  <si>
    <t>0936516336</t>
  </si>
  <si>
    <t>TS. Đặng Quý Dương
ThS. Nguyễn Thị Phương Linh</t>
  </si>
  <si>
    <t>0982186755
0967257858</t>
  </si>
  <si>
    <t>dangquyduongts@gmail.com
linhntp2601@gmail.com</t>
  </si>
  <si>
    <t>ThS. Nguyễn Tiến Thành
TS. Trịnh Thị Phan Lan</t>
  </si>
  <si>
    <t>0935216886
0916622299</t>
  </si>
  <si>
    <t>tienthanh_n@yahoo.com
lantp80@yahoo.com</t>
  </si>
  <si>
    <t>TS. Nguyễn Thị Vũ Hà
TS. Trần Việt Dung
TS. Nguyễn Cẩm Nhung</t>
  </si>
  <si>
    <t>0904223229 
0913028525
0944388568</t>
  </si>
  <si>
    <t>hantv@vnu.edu.vn
tranvietdung0377@yahoo.com
nhungnc@yahoo.com</t>
  </si>
  <si>
    <t>TS. Trần Việt Dung
PGS.TS. Phạm Xuân Hoan
TS. Nguyễn Thị Vũ Hà</t>
  </si>
  <si>
    <t>Khoa Kinh tế và Kinh doanh quốc tế
Đại học Quốc gia Hà Nội</t>
  </si>
  <si>
    <t xml:space="preserve">
0913028525
0918763571
0904223229 </t>
  </si>
  <si>
    <t>tranvietdung0377@yahoo.com
pxhoan@vnu.edu.vn
hantv@vnu.edu.vn</t>
  </si>
  <si>
    <t>Đại học Quốc gia Hà Nội</t>
  </si>
  <si>
    <t>0913321996</t>
  </si>
  <si>
    <t>dr.tungdao@gmail.com</t>
  </si>
  <si>
    <t>0915342886</t>
  </si>
  <si>
    <t>dunghc@vnu.edu.vn</t>
  </si>
  <si>
    <t>0936305681</t>
  </si>
  <si>
    <t>nguyenhieudhqg@gmail.com</t>
  </si>
  <si>
    <t>0915080977</t>
  </si>
  <si>
    <t>ngqviet@vnu.edu.vn</t>
  </si>
  <si>
    <t>ThS. Đào Phương Đông
ThS. Nguyễn Tiến Thành</t>
  </si>
  <si>
    <t>0971816718
0935216886</t>
  </si>
  <si>
    <t>phuongdong.tranphu@gmail.com
tienthanh_n@yahoo.com</t>
  </si>
  <si>
    <t>TS. Nguyễn Cẩm Nhung
TS. Nguyễn Tiến Dũng
PGS.TS. Phạm Xuân Hoan</t>
  </si>
  <si>
    <t>0944388568
0904353681
0918763571</t>
  </si>
  <si>
    <t>nhungnc@yahoo.com
ngtiendung69@yahoo.com
pxhoan@vnu.edu.vn</t>
  </si>
  <si>
    <t>TS. Nguyễn Tiến Dũng
TS. Nguyễn Cẩm Nhung
PGS.TS. Phạm Xuân Hoan</t>
  </si>
  <si>
    <t>ngtiendung69@yahoo.com
nhungnc@yahoo.com
pxhoan@vnu.edu.vn</t>
  </si>
  <si>
    <t>PGS.TS. Hà Văn Hội
ThS. Nguyễn Thị Thanh Mai</t>
  </si>
  <si>
    <t>0913559235
0975701257</t>
  </si>
  <si>
    <t>hoihv@vnu.edu.vn
maintt@vnu.edu.vn</t>
  </si>
  <si>
    <t>01258847676</t>
  </si>
  <si>
    <t>anhdhqg@gmail.com\</t>
  </si>
  <si>
    <t>TS. Nguyễn Tiến Minh
PGS.TS. Nguyễn Việt Khôi</t>
  </si>
  <si>
    <t>0973599998
0916833388</t>
  </si>
  <si>
    <t>mltr99@gmail.com
khoihanoi@gmail.com</t>
  </si>
  <si>
    <t>PGS.TS. Nguyễn Việt Khôi
TS. Nguyễn Tiến Minh</t>
  </si>
  <si>
    <t>0916833388
0973599998</t>
  </si>
  <si>
    <t>khoihanoi@gmail.com
mltr99@gmail.com</t>
  </si>
  <si>
    <t xml:space="preserve">TS. Vũ Thanh Hương                  
ThS. Nguyễn Thị Minh Phương </t>
  </si>
  <si>
    <t>0977917656
01232032009</t>
  </si>
  <si>
    <t>huongvt@vnu.edu.vn  phuongntm.ueb@vnu.edu.vn</t>
  </si>
  <si>
    <t>ThS. Nguyễn Thị Minh Phương 
TS. Vũ Thanh Hương</t>
  </si>
  <si>
    <t>01232032009
0977917656</t>
  </si>
  <si>
    <t xml:space="preserve">  phuongntm.ueb@vnu.edu.vn   'huongvt@vnu.edu.vn</t>
  </si>
  <si>
    <t>0977917656 0904655168
01232032009</t>
  </si>
  <si>
    <t>huongvt@vnu.edu.vn thuna@vnu.edu.vn phuongntm.ueb@vnu.edu.vn</t>
  </si>
  <si>
    <t>Trường Đại học Ngoại ngữ</t>
  </si>
  <si>
    <t>0974721750</t>
  </si>
  <si>
    <t>htrangnguyen117@yahoo.com</t>
  </si>
  <si>
    <t>0986302930</t>
  </si>
  <si>
    <t>nguyencamnhung73@gmail.com</t>
  </si>
  <si>
    <t>0985526828</t>
  </si>
  <si>
    <t>tuantrang102@gmail.com</t>
  </si>
  <si>
    <t>0946136736</t>
  </si>
  <si>
    <t>twinkling1505@gmail.com</t>
  </si>
  <si>
    <t>0912474845</t>
  </si>
  <si>
    <t>halanrb@yahoo.com</t>
  </si>
  <si>
    <t>0985812169</t>
  </si>
  <si>
    <t>haminhnguyenulis@gmail.com</t>
  </si>
  <si>
    <t>0936444958</t>
  </si>
  <si>
    <t xml:space="preserve">toliveistofight812@gmail.com </t>
  </si>
  <si>
    <t>0985546090</t>
  </si>
  <si>
    <t>kieuhanh22@gmail.com</t>
  </si>
  <si>
    <t>01664242939</t>
  </si>
  <si>
    <t>haicao.stacy151191@gmail.com</t>
  </si>
  <si>
    <t>0915512009</t>
  </si>
  <si>
    <t>hasonhai2003@yahoo.com.vn</t>
  </si>
  <si>
    <t>0989979520</t>
  </si>
  <si>
    <t xml:space="preserve"> phamhang511@gmail.com</t>
  </si>
  <si>
    <t>0983592277</t>
  </si>
  <si>
    <t xml:space="preserve">jadebluetran@gmail.com </t>
  </si>
  <si>
    <t>0914502126</t>
  </si>
  <si>
    <t>huyentrangvnu87@gmail.com</t>
  </si>
  <si>
    <t>0989787890</t>
  </si>
  <si>
    <t>hang287@yahoo.com</t>
  </si>
  <si>
    <t>TS. Đào Phương Bắc</t>
  </si>
  <si>
    <t>Trường ĐHKH Tự nhiên -ĐHQGHN</t>
  </si>
  <si>
    <t>'0983560149</t>
  </si>
  <si>
    <t>Ths. Ngô Anh Tuấn</t>
  </si>
  <si>
    <t>0906226342</t>
  </si>
  <si>
    <t>Ths. Phạm Hoàng Long</t>
  </si>
  <si>
    <t>01682121268</t>
  </si>
  <si>
    <t>TS. Nguyễn Trung Hiếu</t>
  </si>
  <si>
    <t>'0906269908</t>
  </si>
  <si>
    <t>TS Nguyễn Trọng Hiếu</t>
  </si>
  <si>
    <t>0942724777</t>
  </si>
  <si>
    <t>TS. Nguyễn Thị Nga</t>
  </si>
  <si>
    <t>0932284586</t>
  </si>
  <si>
    <t>TS. Nguyễn Trọng Hiếu</t>
  </si>
  <si>
    <t>TS. Tạ Công Sơn</t>
  </si>
  <si>
    <t>01689318669</t>
  </si>
  <si>
    <t>ThS. Kiều Thị Thùy Linh</t>
  </si>
  <si>
    <t>01656242615</t>
  </si>
  <si>
    <t>Ths. Kiều Thị Thùy Linh</t>
  </si>
  <si>
    <t>PGS.TS. Đào Như Mai</t>
  </si>
  <si>
    <t>0904041055</t>
  </si>
  <si>
    <t>TS. Lê Vĩ</t>
  </si>
  <si>
    <t>0964024825</t>
  </si>
  <si>
    <t>TS. Nguyễn Thị Hoài</t>
  </si>
  <si>
    <t>'0908400344</t>
  </si>
  <si>
    <t>TS. Nguyễn Thị Thủy</t>
  </si>
  <si>
    <t>0973512967</t>
  </si>
  <si>
    <t>ThS. Đào Thị Bích Thảo</t>
  </si>
  <si>
    <t>0915598495</t>
  </si>
  <si>
    <t>TS. Phạm Trọng Tiến</t>
  </si>
  <si>
    <t>'0962398110</t>
  </si>
  <si>
    <t>ThS. Nguyễn Văn Quang</t>
  </si>
  <si>
    <t>GV. Bùi Khánh Hằng</t>
  </si>
  <si>
    <t>'01223378907</t>
  </si>
  <si>
    <t xml:space="preserve">PGS.TS. Nguyễn Xuân Thiên           
</t>
  </si>
  <si>
    <t xml:space="preserve">0912189554 0981414950 </t>
  </si>
  <si>
    <t>thiennx@vnu.edu.vn hunglydai@gmail.com</t>
  </si>
  <si>
    <t>GVC. Doãn Quý Cối</t>
  </si>
  <si>
    <t>0912367254</t>
  </si>
  <si>
    <t>TS. Phạm Đình Tùng</t>
  </si>
  <si>
    <t>0913069272</t>
  </si>
  <si>
    <t>01687323962</t>
  </si>
  <si>
    <t xml:space="preserve">phungchikien92@gmail.com </t>
  </si>
  <si>
    <t>0979907586</t>
  </si>
  <si>
    <t xml:space="preserve">moonlightvn90@gmail.com </t>
  </si>
  <si>
    <t>0903254828</t>
  </si>
  <si>
    <t>dominhcuongbtctw@gmail.com</t>
  </si>
  <si>
    <t>TS. Trịnh Thị Phan Lan
ThS. Nguyễn Tiến Thành</t>
  </si>
  <si>
    <t>0916622299
0935216886</t>
  </si>
  <si>
    <t>lantp80@yahoo.com
tienthanh_n@yahoo.com</t>
  </si>
  <si>
    <t>TS. Phạm Vũ Thắng
PGS.TS. Nguyễn Thị Kim Anh</t>
  </si>
  <si>
    <t>PGS.TS. Hà Văn Hội
ThS. Nguyễn Quang Huy</t>
  </si>
  <si>
    <t>TS. Tạ Đức Khánh
PGS.TS. Phí Mạnh Hồng</t>
  </si>
  <si>
    <t>PGS.TS. Nguyễn Thị Kim Chi 
PGS.TS. Nguyễn Xuân Thiên</t>
  </si>
  <si>
    <t>TS. Phạm Vũ Thắng 
PGS.TS. Nguyễn Xuân Thiên</t>
  </si>
  <si>
    <t>TS. Nguyễn Thị Hồng Thúy; 
ThS Khiếu Hữu Bình</t>
  </si>
  <si>
    <t>PGS.TS. Nguyễn Thị Kim Chi 
TS. Phạm Thu Phương 
TS. Phạm Vũ Thắng</t>
  </si>
  <si>
    <t xml:space="preserve">TS. Vũ Thanh Hương; 
PGS.TS. Nguyễn Anh Thu
ThS. Nguyễn Thị Minh Phương  </t>
  </si>
  <si>
    <t>ThS Đào Phương Đông
 ThS Tô Lan Phương</t>
  </si>
  <si>
    <t>TS Nguyễn Thị Nhung
TS Trịnh Thị Phan Lan</t>
  </si>
  <si>
    <t>CỘNG HOÀ XÃ HỘI CHỦ NGHĨA VIỆT NAM</t>
  </si>
  <si>
    <t>Độc lập - Tự do - Hạnh phúc</t>
  </si>
  <si>
    <t xml:space="preserve">0912684069 
0981414950 </t>
  </si>
  <si>
    <t>KT. TRƯỞNG PHÒNG ĐÀO TẠO</t>
  </si>
  <si>
    <t>PHÓ TRƯỞNG PHÒNG</t>
  </si>
  <si>
    <t>ThS. Ngô Thị Thu Hà</t>
  </si>
  <si>
    <t>Hà Nội, ngày 13 tháng 09 năm 2018</t>
  </si>
  <si>
    <t>9-10</t>
  </si>
  <si>
    <t>PHI1004 8</t>
  </si>
  <si>
    <t>Lớp bổ sung sau đăng ký lần 2</t>
  </si>
  <si>
    <r>
      <t xml:space="preserve"> </t>
    </r>
    <r>
      <rPr>
        <i/>
        <sz val="16"/>
        <rFont val="Times New Roman"/>
        <family val="1"/>
      </rPr>
      <t>(Kèm theo Thông báo số 2444/TB-ĐHKT ngày 13 tháng 09 năm 2018)</t>
    </r>
  </si>
  <si>
    <t>INE2028-E * 1</t>
  </si>
  <si>
    <t>INE1150 ** 1</t>
  </si>
  <si>
    <t>INE1150 ** 2</t>
  </si>
  <si>
    <t>INE1150 ** 3</t>
  </si>
  <si>
    <t>INE1150 ** 4</t>
  </si>
  <si>
    <t>INE1150 ** 5</t>
  </si>
  <si>
    <t>INE1150 ** 6</t>
  </si>
  <si>
    <t>INE1150 ** 7</t>
  </si>
  <si>
    <t>INE1150 ** 8</t>
  </si>
  <si>
    <t>INE1150 ** 9</t>
  </si>
  <si>
    <t>INE1150 ** 10</t>
  </si>
  <si>
    <t>BSA3050-E ***</t>
  </si>
  <si>
    <t>FIB3012 ***</t>
  </si>
  <si>
    <t>BSA2004-E *</t>
  </si>
  <si>
    <t>INE3066-E *</t>
  </si>
  <si>
    <t>INE3058-E *</t>
  </si>
  <si>
    <r>
      <rPr>
        <b/>
        <sz val="11"/>
        <rFont val="Times New Roman"/>
        <family val="1"/>
      </rPr>
      <t>TS. Đào Thị Thu Trang</t>
    </r>
    <r>
      <rPr>
        <sz val="11"/>
        <rFont val="Times New Roman"/>
        <family val="1"/>
      </rPr>
      <t xml:space="preserve">
TS. Tạ Đức Khánh</t>
    </r>
  </si>
  <si>
    <r>
      <rPr>
        <b/>
        <sz val="11"/>
        <rFont val="Times New Roman"/>
        <family val="1"/>
      </rPr>
      <t>TS. Đào Thị Thu Trang</t>
    </r>
    <r>
      <rPr>
        <sz val="11"/>
        <rFont val="Times New Roman"/>
        <family val="1"/>
      </rPr>
      <t xml:space="preserve">
TS.Phan Trung Chính</t>
    </r>
  </si>
  <si>
    <r>
      <rPr>
        <b/>
        <sz val="11"/>
        <rFont val="Times New Roman"/>
        <family val="1"/>
      </rPr>
      <t>TS. Tạ Thị Lệ Yên</t>
    </r>
    <r>
      <rPr>
        <sz val="11"/>
        <rFont val="Times New Roman"/>
        <family val="1"/>
      </rPr>
      <t xml:space="preserve">
TS. Đào Thị Thu Trang</t>
    </r>
  </si>
  <si>
    <r>
      <t xml:space="preserve">TS. Tạ Thị Lệ Yên
</t>
    </r>
    <r>
      <rPr>
        <sz val="11"/>
        <rFont val="Times New Roman"/>
        <family val="1"/>
      </rPr>
      <t>TS. Đào Thị Thu Trang</t>
    </r>
  </si>
  <si>
    <r>
      <rPr>
        <b/>
        <sz val="11"/>
        <rFont val="Times New Roman"/>
        <family val="1"/>
      </rPr>
      <t xml:space="preserve">TS. Phan Trung Chính </t>
    </r>
    <r>
      <rPr>
        <sz val="11"/>
        <rFont val="Times New Roman"/>
        <family val="1"/>
      </rPr>
      <t xml:space="preserve">
TS. Phạm Quang Vinh </t>
    </r>
  </si>
  <si>
    <r>
      <rPr>
        <b/>
        <sz val="11"/>
        <rFont val="Times New Roman"/>
        <family val="1"/>
      </rPr>
      <t xml:space="preserve">TS. Nguyễn Viết Hãnh </t>
    </r>
    <r>
      <rPr>
        <sz val="11"/>
        <rFont val="Times New Roman"/>
        <family val="1"/>
      </rPr>
      <t xml:space="preserve">
PGS.TS. Phan Thế Công</t>
    </r>
  </si>
  <si>
    <r>
      <rPr>
        <b/>
        <sz val="11"/>
        <rFont val="Times New Roman"/>
        <family val="1"/>
      </rPr>
      <t xml:space="preserve">TS. Tạ Đức Khánh </t>
    </r>
    <r>
      <rPr>
        <sz val="11"/>
        <rFont val="Times New Roman"/>
        <family val="1"/>
      </rPr>
      <t xml:space="preserve">
PGS.TS. Phí Mạnh Hồng</t>
    </r>
  </si>
  <si>
    <r>
      <rPr>
        <b/>
        <sz val="11"/>
        <rFont val="Times New Roman"/>
        <family val="1"/>
      </rPr>
      <t xml:space="preserve">TS. Tạ Đức Khánh </t>
    </r>
    <r>
      <rPr>
        <sz val="11"/>
        <rFont val="Times New Roman"/>
        <family val="1"/>
      </rPr>
      <t xml:space="preserve">
TS. Tạ Thị Lệ Yên</t>
    </r>
  </si>
  <si>
    <r>
      <rPr>
        <b/>
        <sz val="11"/>
        <rFont val="Times New Roman"/>
        <family val="1"/>
      </rPr>
      <t xml:space="preserve">TS. Nguyễn Viết Hãnh </t>
    </r>
    <r>
      <rPr>
        <sz val="11"/>
        <rFont val="Times New Roman"/>
        <family val="1"/>
      </rPr>
      <t xml:space="preserve">
TS. Phan Trung Chính</t>
    </r>
  </si>
  <si>
    <r>
      <rPr>
        <b/>
        <sz val="11"/>
        <rFont val="Times New Roman"/>
        <family val="1"/>
      </rPr>
      <t xml:space="preserve">PGS.TS. Vũ Đức Thanh </t>
    </r>
    <r>
      <rPr>
        <sz val="11"/>
        <rFont val="Times New Roman"/>
        <family val="1"/>
      </rPr>
      <t xml:space="preserve">
PGS.TS. Phan Thế Công</t>
    </r>
  </si>
  <si>
    <r>
      <rPr>
        <b/>
        <sz val="11"/>
        <rFont val="Times New Roman"/>
        <family val="1"/>
      </rPr>
      <t>PGS.TS Nguyễn Đức Thành</t>
    </r>
    <r>
      <rPr>
        <sz val="11"/>
        <rFont val="Times New Roman"/>
        <family val="1"/>
      </rPr>
      <t xml:space="preserve">
PGS.TS. Phan Thế Công</t>
    </r>
  </si>
  <si>
    <r>
      <rPr>
        <b/>
        <sz val="11"/>
        <rFont val="Times New Roman"/>
        <family val="1"/>
      </rPr>
      <t xml:space="preserve">TS. Đào Thị Thu Trang </t>
    </r>
    <r>
      <rPr>
        <sz val="11"/>
        <rFont val="Times New Roman"/>
        <family val="1"/>
      </rPr>
      <t xml:space="preserve">
TS. Tạ Thị Lệ Yên</t>
    </r>
  </si>
  <si>
    <r>
      <rPr>
        <b/>
        <sz val="11"/>
        <rFont val="Times New Roman"/>
        <family val="1"/>
      </rPr>
      <t xml:space="preserve">TS. Phan Trung Chính </t>
    </r>
    <r>
      <rPr>
        <sz val="11"/>
        <rFont val="Times New Roman"/>
        <family val="1"/>
      </rPr>
      <t xml:space="preserve">
TS. Nguyễn Viết Hãnh</t>
    </r>
  </si>
  <si>
    <r>
      <t>PGS.</t>
    </r>
    <r>
      <rPr>
        <b/>
        <sz val="11"/>
        <rFont val="Times New Roman"/>
        <family val="1"/>
      </rPr>
      <t>TS. Phan Thế Công</t>
    </r>
    <r>
      <rPr>
        <sz val="11"/>
        <rFont val="Times New Roman"/>
        <family val="1"/>
      </rPr>
      <t xml:space="preserve">
PGS.TS Nguyễn Đức Thành</t>
    </r>
  </si>
  <si>
    <r>
      <rPr>
        <b/>
        <sz val="11"/>
        <rFont val="Times New Roman"/>
        <family val="1"/>
      </rPr>
      <t xml:space="preserve">PGS.TS. Phí Mạnh Hồng </t>
    </r>
    <r>
      <rPr>
        <sz val="11"/>
        <rFont val="Times New Roman"/>
        <family val="1"/>
      </rPr>
      <t xml:space="preserve">
TS. Đào Thị Bích Thủy</t>
    </r>
  </si>
  <si>
    <r>
      <rPr>
        <b/>
        <sz val="11"/>
        <rFont val="Times New Roman"/>
        <family val="1"/>
      </rPr>
      <t xml:space="preserve">PGS.TS. Phí Mạnh Hồng </t>
    </r>
    <r>
      <rPr>
        <sz val="11"/>
        <rFont val="Times New Roman"/>
        <family val="1"/>
      </rPr>
      <t xml:space="preserve">
TS. Tạ Đức Khánh</t>
    </r>
  </si>
  <si>
    <r>
      <rPr>
        <b/>
        <sz val="11"/>
        <rFont val="Times New Roman"/>
        <family val="1"/>
      </rPr>
      <t>TS. Phạm Quỳnh Anh</t>
    </r>
    <r>
      <rPr>
        <sz val="11"/>
        <rFont val="Times New Roman"/>
        <family val="1"/>
      </rPr>
      <t xml:space="preserve">
TS. Hoàng Khắc Lịch</t>
    </r>
  </si>
  <si>
    <r>
      <rPr>
        <b/>
        <sz val="11"/>
        <rFont val="Times New Roman"/>
        <family val="1"/>
      </rPr>
      <t>TS. Hoàng Khắc Lịch</t>
    </r>
    <r>
      <rPr>
        <sz val="11"/>
        <rFont val="Times New Roman"/>
        <family val="1"/>
      </rPr>
      <t xml:space="preserve">
TS. Phạm Quỳnh Anh</t>
    </r>
  </si>
  <si>
    <r>
      <rPr>
        <b/>
        <sz val="11"/>
        <rFont val="Times New Roman"/>
        <family val="1"/>
      </rPr>
      <t xml:space="preserve">TS. Đặng Thị Hương; </t>
    </r>
    <r>
      <rPr>
        <sz val="11"/>
        <rFont val="Times New Roman"/>
        <family val="1"/>
      </rPr>
      <t xml:space="preserve">
ThS. Lê  Thành Trung</t>
    </r>
  </si>
  <si>
    <t>PGS.TS. Nguyễn Thị Kim Chi 
TS. Phạm Thu Phương</t>
  </si>
  <si>
    <t>Sĩ số thực tế</t>
  </si>
  <si>
    <t>Kế toán tài chính chuyên sâu 2</t>
  </si>
  <si>
    <t>FIB3014</t>
  </si>
  <si>
    <t>Phân tích hoạt động kinh doanh</t>
  </si>
  <si>
    <t>BSA2016</t>
  </si>
  <si>
    <t>Bắt buộc</t>
  </si>
  <si>
    <t>Những vấn đề hiện tại của kế toán</t>
  </si>
  <si>
    <t>FIB4058</t>
  </si>
  <si>
    <t>Đàm phán trong kinh doanh</t>
  </si>
  <si>
    <t>BSA3062</t>
  </si>
  <si>
    <t>Thực hành kế toán tài chính</t>
  </si>
  <si>
    <t>FIB3060</t>
  </si>
  <si>
    <t>Thực hành kiểm toán tài chính</t>
  </si>
  <si>
    <t>FIB3033</t>
  </si>
  <si>
    <t>FIB3021</t>
  </si>
  <si>
    <t>Kiểm toán tài chính</t>
  </si>
  <si>
    <t>Kiểm toán nội bộ</t>
  </si>
  <si>
    <t>FIB3022</t>
  </si>
  <si>
    <t>Đường lối cách mạng của Đảng Cộng sản Việt Nam</t>
  </si>
  <si>
    <t>HIS1002</t>
  </si>
  <si>
    <t>Định giá doanh nghiệp</t>
  </si>
  <si>
    <t>FIB3010</t>
  </si>
  <si>
    <t>FIB3004</t>
  </si>
  <si>
    <t> BSA2001</t>
  </si>
  <si>
    <t>Tự chọn 3/6 tín chỉ</t>
  </si>
  <si>
    <t>Tự chọn 9/36 tín chỉ</t>
  </si>
  <si>
    <t>BSA3019</t>
  </si>
  <si>
    <t>Khóa luận tốt nghiệp</t>
  </si>
  <si>
    <t>Khoa: Kế toán - kiểm toán</t>
  </si>
  <si>
    <t>Khoa: Kinh tế chính trị</t>
  </si>
  <si>
    <t>PEC4012</t>
  </si>
  <si>
    <t>Kinh tế học thể chế</t>
  </si>
  <si>
    <t>Kinh tế học về chi phí giao dịch</t>
  </si>
  <si>
    <t>PEC3026</t>
  </si>
  <si>
    <t>Thể chế chính trị thế giới</t>
  </si>
  <si>
    <t>PEC3030</t>
  </si>
  <si>
    <t>Mô hình nhà nước phúc lợi</t>
  </si>
  <si>
    <t>PEC3031</t>
  </si>
  <si>
    <t>Nông nghiệp, nông dân và nông thôn</t>
  </si>
  <si>
    <t>PEC3034</t>
  </si>
  <si>
    <t>Kinh tế chính trị Mỹ</t>
  </si>
  <si>
    <t>PEC3042</t>
  </si>
  <si>
    <t>Kinh tế học về những vấn đề xã hội</t>
  </si>
  <si>
    <t>Mô hình kinh tế thị trường ở Việt Nam</t>
  </si>
  <si>
    <t>PEC3015</t>
  </si>
  <si>
    <t>Kinh tế chính trị về cải cách kinh tế ở Trung Quốc</t>
  </si>
  <si>
    <t>PEC3040</t>
  </si>
  <si>
    <t>Kinh tế chính trị về phát triển kinh tế xã hội Nhật Bản</t>
  </si>
  <si>
    <t>PEC3041</t>
  </si>
  <si>
    <t>Kinh tế chính trị về nền kinh tế khu vực Đông Nam Á</t>
  </si>
  <si>
    <t>PEC3043</t>
  </si>
  <si>
    <t>Thực tập thực tế</t>
  </si>
  <si>
    <t>PEC4011</t>
  </si>
  <si>
    <t>Niên luận</t>
  </si>
  <si>
    <t>PEC4050</t>
  </si>
  <si>
    <t>Đường lối cách mạng của Đảng cộng sản Việt Nam</t>
  </si>
  <si>
    <t xml:space="preserve">Kinh tế quốc tế </t>
  </si>
  <si>
    <t>Lịch sử kinh tế</t>
  </si>
  <si>
    <t>PEC1061</t>
  </si>
  <si>
    <t>Những nguyên lý cơ bản của chủ nghĩa Mác-Lê nin 2</t>
  </si>
  <si>
    <t>Tin học cơ sở 2</t>
  </si>
  <si>
    <t>INT1004</t>
  </si>
  <si>
    <t>Xác suất thống kê</t>
  </si>
  <si>
    <t>Kinh tế vĩ mô</t>
  </si>
  <si>
    <t>Kinh tế vi mô chuyên sâu</t>
  </si>
  <si>
    <t>INE2001</t>
  </si>
  <si>
    <t>Giáo dục quốc phòng-an ninh</t>
  </si>
  <si>
    <t>Tự chọn 9/27 tín chỉ</t>
  </si>
  <si>
    <t>A</t>
  </si>
  <si>
    <t>Khoa: Kinh tế phát triển</t>
  </si>
  <si>
    <t>Hoạch định chính sách phát triển</t>
  </si>
  <si>
    <t>INE3065</t>
  </si>
  <si>
    <t>Tài chính cho phát triển</t>
  </si>
  <si>
    <t>INE2016</t>
  </si>
  <si>
    <t>Tăng trưởng xanh</t>
  </si>
  <si>
    <t>FDE3001</t>
  </si>
  <si>
    <t>INE3023</t>
  </si>
  <si>
    <t>Phân tích chi tiêu công</t>
  </si>
  <si>
    <t>INE3034</t>
  </si>
  <si>
    <t>Quản lý môi trường</t>
  </si>
  <si>
    <t>INE3040</t>
  </si>
  <si>
    <t>Nhập môn kinh tế học về biến đổi đổi khí hậu</t>
  </si>
  <si>
    <t>FDE3003</t>
  </si>
  <si>
    <t>PEC4154</t>
  </si>
  <si>
    <t>PEC4054</t>
  </si>
  <si>
    <t>HP tiên quyết</t>
  </si>
  <si>
    <t>Khoa: Kinh tế và Kinh doanh quốc tế</t>
  </si>
  <si>
    <t>INE3060</t>
  </si>
  <si>
    <t>INE4056</t>
  </si>
  <si>
    <t>INE4050</t>
  </si>
  <si>
    <t>Đầu tư quốc tế</t>
  </si>
  <si>
    <t>INE4002</t>
  </si>
  <si>
    <t>Tài chính quốc tế*</t>
  </si>
  <si>
    <t>INE3003-E</t>
  </si>
  <si>
    <t>Quản trị quốc tế, quản trị đa văn hóa và xuyên quốc gia*</t>
  </si>
  <si>
    <t>INE3223-E</t>
  </si>
  <si>
    <t>Thực tập thực tế**</t>
  </si>
  <si>
    <t>Niên luận**</t>
  </si>
  <si>
    <t>INE4050-E</t>
  </si>
  <si>
    <t>Tiếng Anh cơ sở 4***</t>
  </si>
  <si>
    <t>FLF2104</t>
  </si>
  <si>
    <t>Kinh tế vĩ mô**</t>
  </si>
  <si>
    <t>Tự chọn 6/63</t>
  </si>
  <si>
    <t>Tự chọn 12/57</t>
  </si>
  <si>
    <t>KTQT chuẩn</t>
  </si>
  <si>
    <t>KTQT-CLC TT23</t>
  </si>
  <si>
    <t>Giao dịch thương mại quốc tế</t>
  </si>
  <si>
    <t>Tiếng Anh cơ sở 4</t>
  </si>
  <si>
    <t>Kế toán CLC TT23</t>
  </si>
  <si>
    <t>Khoa: Quản trị kinh doanh</t>
  </si>
  <si>
    <t>Quản trị công ty</t>
  </si>
  <si>
    <t>BSA4052</t>
  </si>
  <si>
    <t>Quản trị marketing</t>
  </si>
  <si>
    <t>BSA2008</t>
  </si>
  <si>
    <t>Đại cương về lãnh đạo trong tổ chức</t>
  </si>
  <si>
    <t>BSA2025</t>
  </si>
  <si>
    <t>BSA4001</t>
  </si>
  <si>
    <t>Khởi sự và tạo lập doanh nghiệp*</t>
  </si>
  <si>
    <t>BSA3031-E</t>
  </si>
  <si>
    <t>Đại cương về lãnh đạo*</t>
  </si>
  <si>
    <t>BSA2025-E</t>
  </si>
  <si>
    <t>BSA3058</t>
  </si>
  <si>
    <t>Thực tập thực tế 1</t>
  </si>
  <si>
    <t>BSA2103
MAT1101</t>
  </si>
  <si>
    <t>BSA2018-E</t>
  </si>
  <si>
    <t>QTKD-CLC TT23</t>
  </si>
  <si>
    <t>QTKD chuẩn</t>
  </si>
  <si>
    <t>BSA3068</t>
  </si>
  <si>
    <t>Trách nhiệm xã hội của doanh nghiệp *</t>
  </si>
  <si>
    <t>BSA3040-E *</t>
  </si>
  <si>
    <t>Các mô hình ra quyết định</t>
  </si>
  <si>
    <t>BSA3035</t>
  </si>
  <si>
    <t>Tự chọn 9/69</t>
  </si>
  <si>
    <t>Quản trị công nghệ***</t>
  </si>
  <si>
    <t>BSA3070</t>
  </si>
  <si>
    <t>Thực tập thực tế 2</t>
  </si>
  <si>
    <t>BSA4002</t>
  </si>
  <si>
    <t>BSA4050</t>
  </si>
  <si>
    <t>INE4056 **</t>
  </si>
  <si>
    <t>Khoa: Tài chính - Ngân hàng</t>
  </si>
  <si>
    <t>Nghiệp vụ ngân hàng đầu tư</t>
  </si>
  <si>
    <t>FIB3112</t>
  </si>
  <si>
    <t>Ngân hàng trung ương và chính sách tiền tệ</t>
  </si>
  <si>
    <t>FIB3113</t>
  </si>
  <si>
    <t>BSA3037</t>
  </si>
  <si>
    <t>Marketing ngân hàng</t>
  </si>
  <si>
    <t>BSA3029</t>
  </si>
  <si>
    <t>BSA3030-E</t>
  </si>
  <si>
    <t>Quản trị rủi ro</t>
  </si>
  <si>
    <t>Kinh tế tiền tệ - ngân hàng **</t>
  </si>
  <si>
    <t>BSA2001
FIB2001</t>
  </si>
  <si>
    <t>FIB2101</t>
  </si>
  <si>
    <t>THL1057
BSA2018-E
FIB2005-E</t>
  </si>
  <si>
    <t>BSA2001-E
FIB2101-E</t>
  </si>
  <si>
    <t>BSA2001-E</t>
  </si>
  <si>
    <t>Tự chọn 12/24</t>
  </si>
  <si>
    <t>Tự chọn 3/12</t>
  </si>
  <si>
    <t>TCNH-CLC cũ</t>
  </si>
  <si>
    <t>TCNH-CLC TT23</t>
  </si>
  <si>
    <t>TCNH chuẩn</t>
  </si>
  <si>
    <t>FIB3029</t>
  </si>
  <si>
    <t>INE3006</t>
  </si>
  <si>
    <t>Sĩ số SV dự kiến theo khóa</t>
  </si>
  <si>
    <t>Xác suất và thống kê</t>
  </si>
  <si>
    <t>Trung tâm GDQPAN - ĐHQGHN</t>
  </si>
  <si>
    <t>Trường ĐH KHXH&amp;NV</t>
  </si>
  <si>
    <t>CME1001
CME1002
CME1003</t>
  </si>
  <si>
    <t>Trường ĐHCN</t>
  </si>
  <si>
    <t>BSA1022</t>
  </si>
  <si>
    <t>Xã hội học đại cương</t>
  </si>
  <si>
    <t>SOC1050</t>
  </si>
  <si>
    <t>Logic học</t>
  </si>
  <si>
    <t>PHI1051</t>
  </si>
  <si>
    <t>KTQT-NN</t>
  </si>
  <si>
    <t>Tự chọn 2/8 TC</t>
  </si>
  <si>
    <t>TCNH-NN</t>
  </si>
  <si>
    <t>Tự chọn 3/24</t>
  </si>
  <si>
    <t>Kinh tế vĩ mô 2</t>
  </si>
  <si>
    <t>Nghèo đói và chính sách công</t>
  </si>
  <si>
    <t>INE3061</t>
  </si>
  <si>
    <t>Kinh tế Đông Á và Đông Nam Á</t>
  </si>
  <si>
    <t>INE3062</t>
  </si>
  <si>
    <t>Tiền tệ - ngân hàng</t>
  </si>
  <si>
    <t>Quản trị logistics và chuỗi cung ứng</t>
  </si>
  <si>
    <t>INE3156</t>
  </si>
  <si>
    <t>Lý thuyết trò chơi</t>
  </si>
  <si>
    <t>INE3067</t>
  </si>
  <si>
    <t>Tự chọn 6/18</t>
  </si>
  <si>
    <t>HP thay thế KL</t>
  </si>
  <si>
    <t>DỰ KIẾN HỌC PHẦN HỆ ĐẠI HỌC CHÍNH QUY HỌC KỲ II - NĂM HỌC 2018-2019</t>
  </si>
  <si>
    <t xml:space="preserve"> (Kèm theo Công văn số           /ĐHKT-ĐTĐH ngày 25 tháng 10 năm 2019)</t>
  </si>
  <si>
    <t>Tự chọn 12/36</t>
  </si>
  <si>
    <t>Môn thay thế Khóa luận</t>
  </si>
  <si>
    <t>Tự chọn 12/57(theo phân bổ của Khoa)</t>
  </si>
  <si>
    <t>TCNH chuẩn
TCNH-NN</t>
  </si>
  <si>
    <t>28+36</t>
  </si>
  <si>
    <t>QH-2017-E
QH-2017-E</t>
  </si>
  <si>
    <t>Tự chọn 12/27</t>
  </si>
  <si>
    <t>33+14</t>
  </si>
  <si>
    <t>Tự chọn 12/27: là HP thay thế KL của BK</t>
  </si>
  <si>
    <t>TCNH-CLC
TCNH-NN</t>
  </si>
  <si>
    <t>Nguyên lý kế toán *</t>
  </si>
  <si>
    <t>Kinh tế tiền tệ - ngân hàng *</t>
  </si>
  <si>
    <t>TT GD Thể chất</t>
  </si>
  <si>
    <t>Trường ĐH KHTN</t>
  </si>
  <si>
    <t>25+14</t>
  </si>
  <si>
    <t>KTQT-NN
TCNH-NN</t>
  </si>
  <si>
    <t>58+14</t>
  </si>
  <si>
    <t>Tự chọn 6/24</t>
  </si>
  <si>
    <t xml:space="preserve"> (Kèm theo Công văn số           /ĐHKT-ĐTĐH ngày 26 tháng 10 năm 2018)</t>
  </si>
  <si>
    <t xml:space="preserve">Công ty xuyên quốc gia </t>
  </si>
  <si>
    <t>Kinh doanh quốc tế *</t>
  </si>
  <si>
    <t>Tự chọn 12/63</t>
  </si>
  <si>
    <t>Kinh tế vĩ mô chuyên sâu **</t>
  </si>
  <si>
    <t xml:space="preserve">Quản lý nợ nước ngoài </t>
  </si>
  <si>
    <t xml:space="preserve">Quản trị chuỗi cung ứng  </t>
  </si>
  <si>
    <t>chung KTQT KT, KTQT - KTPT</t>
  </si>
  <si>
    <t>BSL1050</t>
  </si>
  <si>
    <t>INE2020-E</t>
  </si>
  <si>
    <t>Tư tưởng Hồ chí Minh</t>
  </si>
  <si>
    <t>Sinh viên xin mở bổ sung</t>
  </si>
  <si>
    <t>Tự chọn</t>
  </si>
  <si>
    <t>học tiết 1-3 hoặc 7-9</t>
  </si>
  <si>
    <t>Bắt buộc: Học cuốn chiếu thi ngay để học HP Quản trị sáng tạo và sự thay đổi</t>
  </si>
  <si>
    <t>Trách nhiệm xã hội của doanh nghiệp</t>
  </si>
  <si>
    <t>BSA3040</t>
  </si>
  <si>
    <t>Quản trị sáng tạo và sự thay đổi ***</t>
  </si>
  <si>
    <t>BSA3055-E ***</t>
  </si>
  <si>
    <t>QH-2015-E
QH-2016-E</t>
  </si>
  <si>
    <t>16+60</t>
  </si>
  <si>
    <t>Đàm phán và giải quyết xung đột</t>
  </si>
  <si>
    <t>Đại cương về chiến lược cạnh tranh</t>
  </si>
  <si>
    <t>Hành vi người tiêu dùng</t>
  </si>
  <si>
    <t>Quản trị nguồn nhân lực *</t>
  </si>
  <si>
    <t>BSA2006-E</t>
  </si>
  <si>
    <t>QH-2016-E
QH-2018-E</t>
  </si>
  <si>
    <t>BSA3013</t>
  </si>
  <si>
    <t>BSA4017</t>
  </si>
  <si>
    <t>Viện: Quản trị kinh doanh</t>
  </si>
  <si>
    <t>BSA3028</t>
  </si>
  <si>
    <t>INE1151 **</t>
  </si>
  <si>
    <t>Kinh tế vĩ mô **</t>
  </si>
  <si>
    <t>KTQT NN</t>
  </si>
  <si>
    <t xml:space="preserve">Bổ sung </t>
  </si>
  <si>
    <t>QH-2016-E, QH-2017-E</t>
  </si>
  <si>
    <t>6+48</t>
  </si>
  <si>
    <t>IBNE2003</t>
  </si>
  <si>
    <t>QH-2015-E, QH-2016-E, QH-2017-E</t>
  </si>
  <si>
    <t>2+18+5</t>
  </si>
  <si>
    <t>1-3, 7-9</t>
  </si>
  <si>
    <t>Giáo dục thể chất</t>
  </si>
  <si>
    <t>FIB2003 1</t>
  </si>
  <si>
    <t>FIB2003 2</t>
  </si>
  <si>
    <t>INE3074 1</t>
  </si>
  <si>
    <t>INE3074 2</t>
  </si>
  <si>
    <t>INE3074 3</t>
  </si>
  <si>
    <t>INE3008 1</t>
  </si>
  <si>
    <t>INE3008 2</t>
  </si>
  <si>
    <t>INE3008 3</t>
  </si>
  <si>
    <t>INE4002 1</t>
  </si>
  <si>
    <t>INE4002 2</t>
  </si>
  <si>
    <t>FIB3010 1</t>
  </si>
  <si>
    <t>FIB3010 2</t>
  </si>
  <si>
    <t>HIS1002 1</t>
  </si>
  <si>
    <t>HIS1002 2</t>
  </si>
  <si>
    <t>HIS1002 3</t>
  </si>
  <si>
    <t>HIS1002 4</t>
  </si>
  <si>
    <t>HIS1002 5</t>
  </si>
  <si>
    <t>HIS1002 6</t>
  </si>
  <si>
    <t>HIS1002 7</t>
  </si>
  <si>
    <t>HIS1002 8</t>
  </si>
  <si>
    <t>HIS1002 9</t>
  </si>
  <si>
    <t>BSA3007 1</t>
  </si>
  <si>
    <t>BSA3007 2</t>
  </si>
  <si>
    <t>FIB3014 1</t>
  </si>
  <si>
    <t>FIB3014 2</t>
  </si>
  <si>
    <t>INE2028-E 1</t>
  </si>
  <si>
    <t>INE2028-E 2</t>
  </si>
  <si>
    <t>INE1052 7</t>
  </si>
  <si>
    <t>INE1052 8</t>
  </si>
  <si>
    <t>INE2020-E 1</t>
  </si>
  <si>
    <t>INE2020-E 2</t>
  </si>
  <si>
    <t>INE1051 1</t>
  </si>
  <si>
    <t>INE1051 2</t>
  </si>
  <si>
    <t>INE1051 3</t>
  </si>
  <si>
    <t>INE1151 ** 1</t>
  </si>
  <si>
    <t>INE1151 ** 2</t>
  </si>
  <si>
    <t>INE1151 ** 3</t>
  </si>
  <si>
    <t>INE1151 ** 4</t>
  </si>
  <si>
    <t>INE1051 4</t>
  </si>
  <si>
    <t>INE1051 5</t>
  </si>
  <si>
    <t>INE1051 6</t>
  </si>
  <si>
    <t>INE1051 7</t>
  </si>
  <si>
    <t>INE1051 8</t>
  </si>
  <si>
    <t>INE1051 9</t>
  </si>
  <si>
    <t>INE1051 10</t>
  </si>
  <si>
    <t>INE1051 11</t>
  </si>
  <si>
    <t>INE1051 12</t>
  </si>
  <si>
    <t>INE2001 1</t>
  </si>
  <si>
    <t>INE2001 2</t>
  </si>
  <si>
    <t>INE2001 3</t>
  </si>
  <si>
    <t>INE2001 4</t>
  </si>
  <si>
    <t>INE2001 5</t>
  </si>
  <si>
    <t>INE2001 6</t>
  </si>
  <si>
    <t>INE1151 ** 5</t>
  </si>
  <si>
    <t>INE1151 ** 6</t>
  </si>
  <si>
    <t>INE1151 ** 7</t>
  </si>
  <si>
    <t>INE1151 ** 8</t>
  </si>
  <si>
    <t>INE1151 ** 9</t>
  </si>
  <si>
    <t>INE1151 ** 10</t>
  </si>
  <si>
    <t>BSA2030 4</t>
  </si>
  <si>
    <t>BSA2030 5</t>
  </si>
  <si>
    <t>BSA2030 6</t>
  </si>
  <si>
    <t>INE3056 1</t>
  </si>
  <si>
    <t>INE3056 2</t>
  </si>
  <si>
    <t>BSA3029 1</t>
  </si>
  <si>
    <t>BSA3029 2</t>
  </si>
  <si>
    <t>THL1057 9</t>
  </si>
  <si>
    <t>THL1057 10</t>
  </si>
  <si>
    <t>THL1057 11</t>
  </si>
  <si>
    <t>THL1057 12</t>
  </si>
  <si>
    <t>THL1057 13</t>
  </si>
  <si>
    <t>PHI1005 1</t>
  </si>
  <si>
    <t>PHI1005 2</t>
  </si>
  <si>
    <t>PHI1005 3</t>
  </si>
  <si>
    <t>PHI1005 4</t>
  </si>
  <si>
    <t>PHI1005 5</t>
  </si>
  <si>
    <t>PHI1005 6</t>
  </si>
  <si>
    <t>PHI1005 7</t>
  </si>
  <si>
    <t>PHI1005 8</t>
  </si>
  <si>
    <t>BSA2016 1</t>
  </si>
  <si>
    <t>BSA2016 2</t>
  </si>
  <si>
    <t>INE3223-E 1</t>
  </si>
  <si>
    <t>INE3223-E 2</t>
  </si>
  <si>
    <t>FIB2036 1</t>
  </si>
  <si>
    <t>FIB2036 2</t>
  </si>
  <si>
    <t>FIB3114 1</t>
  </si>
  <si>
    <t>FIB3114 2</t>
  </si>
  <si>
    <t>33+14+25</t>
  </si>
  <si>
    <t>QH-2016-E
QH-2018-E
QH-2017-E</t>
  </si>
  <si>
    <t>TCNH-CLC
TCNH-NN
TCNH-NN</t>
  </si>
  <si>
    <t>BSA2018 3</t>
  </si>
  <si>
    <t>BSA3030 1</t>
  </si>
  <si>
    <t>BSA3030 2</t>
  </si>
  <si>
    <t>BSA3030 3</t>
  </si>
  <si>
    <t>INE3003-E *</t>
  </si>
  <si>
    <t>INE3003-E * 1</t>
  </si>
  <si>
    <t>INE3003-E * 2</t>
  </si>
  <si>
    <t>FIB3060 1</t>
  </si>
  <si>
    <t>FIB3060 2</t>
  </si>
  <si>
    <t>INE3104 1</t>
  </si>
  <si>
    <t>INE3104 2</t>
  </si>
  <si>
    <t>FLF2102 5</t>
  </si>
  <si>
    <t>FLF2103 1</t>
  </si>
  <si>
    <t>FLF2103 2</t>
  </si>
  <si>
    <t>FLF2103 4</t>
  </si>
  <si>
    <t>FLF2103 5</t>
  </si>
  <si>
    <t>FLF2103 6</t>
  </si>
  <si>
    <t>FLF2103 7</t>
  </si>
  <si>
    <t>FLF2103 8</t>
  </si>
  <si>
    <t>FLF2103 9</t>
  </si>
  <si>
    <t>FLF2103 10</t>
  </si>
  <si>
    <t>FLF2103 11</t>
  </si>
  <si>
    <t>FLF2103 12</t>
  </si>
  <si>
    <t>FLF2104 1</t>
  </si>
  <si>
    <t>FLF2104 2</t>
  </si>
  <si>
    <t>FLF2104 3</t>
  </si>
  <si>
    <t>FLF2104 4</t>
  </si>
  <si>
    <t>FLF2104 5</t>
  </si>
  <si>
    <t>FLF2104 6</t>
  </si>
  <si>
    <t>FLF2104 7</t>
  </si>
  <si>
    <t>FLF2104 8</t>
  </si>
  <si>
    <t>FLF2104 9</t>
  </si>
  <si>
    <t>FLF2104 10</t>
  </si>
  <si>
    <t>FLF2104 11</t>
  </si>
  <si>
    <t>INT1004 1</t>
  </si>
  <si>
    <t>INT1004 2</t>
  </si>
  <si>
    <t>INT1004 3</t>
  </si>
  <si>
    <t>INT1004 4</t>
  </si>
  <si>
    <t>INT1004 5</t>
  </si>
  <si>
    <t>INT1004 6</t>
  </si>
  <si>
    <t>INT1004 7</t>
  </si>
  <si>
    <t>INT1004 8</t>
  </si>
  <si>
    <t>INT1004 9</t>
  </si>
  <si>
    <t>INT1004 10</t>
  </si>
  <si>
    <t>INT1004 11</t>
  </si>
  <si>
    <t>INT1004 12</t>
  </si>
  <si>
    <t>INT1004 13</t>
  </si>
  <si>
    <t>INT1004 14</t>
  </si>
  <si>
    <t>INT1004 15</t>
  </si>
  <si>
    <t>INT1004 16</t>
  </si>
  <si>
    <t>MAT1005 3</t>
  </si>
  <si>
    <t>MAT1005 4</t>
  </si>
  <si>
    <t>MAT1005 5</t>
  </si>
  <si>
    <t>MAT1005 6</t>
  </si>
  <si>
    <t>MAT1005 7</t>
  </si>
  <si>
    <t>MAT1005 8</t>
  </si>
  <si>
    <t>MAT1005 9</t>
  </si>
  <si>
    <t>MAT1005 10</t>
  </si>
  <si>
    <t>MAT1101 1</t>
  </si>
  <si>
    <t>MAT1101 2</t>
  </si>
  <si>
    <t>MAT1101 3</t>
  </si>
  <si>
    <t>MAT1101 4</t>
  </si>
  <si>
    <t>MAT1101 5</t>
  </si>
  <si>
    <t>MAT1101 6</t>
  </si>
  <si>
    <t>MAT1101 7</t>
  </si>
  <si>
    <t>MAT1101 8</t>
  </si>
  <si>
    <t>MAT1101 9</t>
  </si>
  <si>
    <t>MAT1101 10</t>
  </si>
  <si>
    <t>MAT1101 11</t>
  </si>
  <si>
    <t>MAT1101 12</t>
  </si>
  <si>
    <t>MAT1101 13</t>
  </si>
  <si>
    <t>MAT1101 14</t>
  </si>
  <si>
    <t>MAT1101 15</t>
  </si>
  <si>
    <t>MAT1101 16</t>
  </si>
  <si>
    <t>MAT1101 17</t>
  </si>
  <si>
    <t>MAT1101 18</t>
  </si>
  <si>
    <t>MAT1101 19</t>
  </si>
  <si>
    <t>MAT1101 20</t>
  </si>
  <si>
    <t>Phòng</t>
  </si>
  <si>
    <t>Sĩ số thi</t>
  </si>
  <si>
    <t>Việt Úc, Mỹ Đình</t>
  </si>
  <si>
    <t>Nhà E4, 144 Xuân Thủy</t>
  </si>
  <si>
    <t>CSS ĐHKT</t>
  </si>
  <si>
    <t>Nguyên lý Marketing *</t>
  </si>
  <si>
    <t>BSA2002-E *</t>
  </si>
  <si>
    <t>Bỏ</t>
  </si>
  <si>
    <t>QH-2015-E
QH-2015-E</t>
  </si>
  <si>
    <t>FIB2001-E</t>
  </si>
  <si>
    <t>Lớp hiện đang học</t>
  </si>
  <si>
    <t>Hủy</t>
  </si>
  <si>
    <t>Full time</t>
  </si>
  <si>
    <t>16/02/2019-15/03/2019</t>
  </si>
  <si>
    <t>2</t>
  </si>
  <si>
    <t>3</t>
  </si>
  <si>
    <t>4</t>
  </si>
  <si>
    <t>5,6</t>
  </si>
  <si>
    <t>4,5</t>
  </si>
  <si>
    <t>3,4</t>
  </si>
  <si>
    <t>BSA2004 3</t>
  </si>
  <si>
    <t>BSA2004 4</t>
  </si>
  <si>
    <t>Tự chọn 6/12</t>
  </si>
  <si>
    <t>Kế toán 1</t>
  </si>
  <si>
    <t>Kế toán 2</t>
  </si>
  <si>
    <t>Kế toán 3</t>
  </si>
  <si>
    <t>Kế toán 1+2</t>
  </si>
  <si>
    <t>Kế toán 2+3</t>
  </si>
  <si>
    <t>KTQT 1</t>
  </si>
  <si>
    <t>KTQT 2</t>
  </si>
  <si>
    <t>KTQT 3</t>
  </si>
  <si>
    <t>KTQT 4</t>
  </si>
  <si>
    <t>KTQT 5</t>
  </si>
  <si>
    <t>KTQT 6</t>
  </si>
  <si>
    <t>KTQT 1+2</t>
  </si>
  <si>
    <t>KTQT 2+3+4</t>
  </si>
  <si>
    <t>KTQT 4+5</t>
  </si>
  <si>
    <t>KTQT 5+6</t>
  </si>
  <si>
    <t>QTKD 1</t>
  </si>
  <si>
    <t>QTKD 2</t>
  </si>
  <si>
    <t>QTKD 3</t>
  </si>
  <si>
    <t>QTKD 4</t>
  </si>
  <si>
    <t>QTKD 1+2</t>
  </si>
  <si>
    <t>QTKD 2+3</t>
  </si>
  <si>
    <t>QTKD 3+4</t>
  </si>
  <si>
    <t>TCNH 1</t>
  </si>
  <si>
    <t>TCNH 2</t>
  </si>
  <si>
    <t>TCNH 3</t>
  </si>
  <si>
    <t>TCNH 1+2</t>
  </si>
  <si>
    <t>TCNH 2+3</t>
  </si>
  <si>
    <t>810VU</t>
  </si>
  <si>
    <t>6</t>
  </si>
  <si>
    <t>5</t>
  </si>
  <si>
    <t>1</t>
  </si>
  <si>
    <t>508E4</t>
  </si>
  <si>
    <t>TCNH, TCNH NN</t>
  </si>
  <si>
    <t>TCNH CLC</t>
  </si>
  <si>
    <t>TCNH CLC,TCNH NN17,18</t>
  </si>
  <si>
    <t>QTKD CQT</t>
  </si>
  <si>
    <t>TCNH NN</t>
  </si>
  <si>
    <t>TTGDQPAN-ĐHQGHN</t>
  </si>
  <si>
    <t>QTKD CLC 23</t>
  </si>
  <si>
    <t>KTQT CLC 23 1</t>
  </si>
  <si>
    <t>KTQT CLC 23 2</t>
  </si>
  <si>
    <t>HIS1055</t>
  </si>
  <si>
    <t>FIB2035 1</t>
  </si>
  <si>
    <t>FIB2035 2</t>
  </si>
  <si>
    <t>BSA4024</t>
  </si>
  <si>
    <t>Ngành/lớp</t>
  </si>
  <si>
    <t>Học từ ngày 08/01/2018 - 02/03/2018 (tuần 1-6); nghỉ để học GDQPAN tập trung tại Hòa Lạc từ ngày 05/3/2018 - 31/03/2018; tiếp tục học từ ngày 02/04/2018 - 03/06/2018 (tuần 7-15)</t>
  </si>
  <si>
    <t>Thứ</t>
  </si>
  <si>
    <t>Trống ngày hay không</t>
  </si>
  <si>
    <t>Kết quả</t>
  </si>
  <si>
    <t>OK</t>
  </si>
  <si>
    <t>Sáng 2</t>
  </si>
  <si>
    <t>Sáng 3</t>
  </si>
  <si>
    <t>Sáng 4</t>
  </si>
  <si>
    <t>Sáng 5</t>
  </si>
  <si>
    <t>Sáng 6</t>
  </si>
  <si>
    <t>Chiều 2</t>
  </si>
  <si>
    <t>Chiều 3</t>
  </si>
  <si>
    <t>Chiều 4</t>
  </si>
  <si>
    <t>Chiều 5</t>
  </si>
  <si>
    <t>Chiều 6</t>
  </si>
  <si>
    <t>ok</t>
  </si>
  <si>
    <t>3-4</t>
  </si>
  <si>
    <t>9-12</t>
  </si>
  <si>
    <t>PES1015 35</t>
  </si>
  <si>
    <t>PES1015 36</t>
  </si>
  <si>
    <t>PES1020 41</t>
  </si>
  <si>
    <t>PES1020 42</t>
  </si>
  <si>
    <t>PES1025 11</t>
  </si>
  <si>
    <t>PES1025 12</t>
  </si>
  <si>
    <t>PES1030 9</t>
  </si>
  <si>
    <t>PES1030 10</t>
  </si>
  <si>
    <t>PES1015</t>
  </si>
  <si>
    <t>PES1020</t>
  </si>
  <si>
    <t>PES1025</t>
  </si>
  <si>
    <t>PES1050</t>
  </si>
  <si>
    <t>PES1030</t>
  </si>
  <si>
    <t>14/01/2019-10/05/2019</t>
  </si>
  <si>
    <t>Học GDQPAN tập trung tại Hòa Lạc từ ngày 16/02/2019 - 15/03/2019</t>
  </si>
  <si>
    <t>Khiêu vũ thể thao</t>
  </si>
  <si>
    <t xml:space="preserve">Bóng chuyền </t>
  </si>
  <si>
    <t>Aerobic</t>
  </si>
  <si>
    <t>Bóng rổ</t>
  </si>
  <si>
    <t>PES1045 9</t>
  </si>
  <si>
    <t>PES1045 10</t>
  </si>
  <si>
    <t>PES1015 33</t>
  </si>
  <si>
    <t>PES1015 34</t>
  </si>
  <si>
    <t>PES1005 19</t>
  </si>
  <si>
    <t>PES1005 20</t>
  </si>
  <si>
    <t>PES1020 39</t>
  </si>
  <si>
    <t>PES1020 40</t>
  </si>
  <si>
    <t>PES1025 13</t>
  </si>
  <si>
    <t>PES1025 14</t>
  </si>
  <si>
    <t>PES1050 23</t>
  </si>
  <si>
    <t>PES1050 24</t>
  </si>
  <si>
    <t>PES1030 7</t>
  </si>
  <si>
    <t>PES1030 8</t>
  </si>
  <si>
    <t>PES1045</t>
  </si>
  <si>
    <t>PES1005</t>
  </si>
  <si>
    <t>7h00 – 8h40</t>
  </si>
  <si>
    <t>9h00 – 10h40</t>
  </si>
  <si>
    <t>13h30 – 15h10</t>
  </si>
  <si>
    <t>15h10 – 16h50</t>
  </si>
  <si>
    <t>Sân vận động -  ĐHNN</t>
  </si>
  <si>
    <t>45</t>
  </si>
  <si>
    <t>TTGDTC-ĐHQGHN</t>
  </si>
  <si>
    <t>Nghỉ học chuyên môn để học GDQPAN từ ngày 16/02/2019-05/03/2019</t>
  </si>
  <si>
    <t>21/01/2019-23/06/20119</t>
  </si>
  <si>
    <t>21/01/2019-02/06/2019</t>
  </si>
  <si>
    <t>21/01/2019-02/06/20119</t>
  </si>
  <si>
    <t>21/01/2019-21/04/2019</t>
  </si>
  <si>
    <t>Lưu ý:  Mỗi sinh viên chỉ được đăng ký học 01 môn học GDTC trong 01 học kỳ. Nếu cố tình đăng ký 02 môn học sẽ bị hủy 01 môn học và không được công nhận kết quả học tập của môn  thứ hai. Mỗi lớp tín chỉ là 45 sinh viên.</t>
  </si>
  <si>
    <t>Xếp sang học kỳ tới</t>
  </si>
  <si>
    <t>Chưa có đề cương</t>
  </si>
  <si>
    <t>BSA3035 1</t>
  </si>
  <si>
    <t>BSA3035 2</t>
  </si>
  <si>
    <t>21/01/2019-01/05/20119</t>
  </si>
  <si>
    <t>02/05/2019-23/06/2019</t>
  </si>
  <si>
    <t>21/01/2019-01/05/2019</t>
  </si>
  <si>
    <t>Học từ ngày 21/01/2019 - 01/02/2019; Nghỉ tết nguyên đán từ 02/02/2019-10/02/2018; Học từ 11/02/2018-10/05/2019; Nghỉ để học GDQPAN tập trung tại Hòa Lạc từ ngày 16/02/2019 - 15/03/2019; tiếp tục học từ ngày 18/03/2018 - 23/06/2018 (tuần 7-15)</t>
  </si>
  <si>
    <r>
      <rPr>
        <b/>
        <i/>
        <sz val="10"/>
        <rFont val="Times New Roman"/>
        <family val="1"/>
      </rPr>
      <t>PGS.TS. Nguyễn Xuân Thiên</t>
    </r>
    <r>
      <rPr>
        <i/>
        <sz val="10"/>
        <rFont val="Times New Roman"/>
        <family val="1"/>
      </rPr>
      <t xml:space="preserve">  
TS. Hoàng Bảo Thoa</t>
    </r>
  </si>
  <si>
    <t>Trường ĐHKT, ĐHQGHN</t>
  </si>
  <si>
    <t>0912189554
0982088911</t>
  </si>
  <si>
    <t>thiennx@vnu.edu.vn
thoahtb@vnu.edu.vn</t>
  </si>
  <si>
    <r>
      <rPr>
        <b/>
        <i/>
        <sz val="10"/>
        <rFont val="Times New Roman"/>
        <family val="1"/>
      </rPr>
      <t>PGS.TS. Nguyễn Thị Kim Anh</t>
    </r>
    <r>
      <rPr>
        <i/>
        <sz val="10"/>
        <rFont val="Times New Roman"/>
        <family val="1"/>
      </rPr>
      <t xml:space="preserve"> 
TS. Phạm Thu Phương</t>
    </r>
  </si>
  <si>
    <t>0912684069
0904322545</t>
  </si>
  <si>
    <t>pmduc86@yahoo.com
phuongpt@vnu.edu.vn</t>
  </si>
  <si>
    <r>
      <rPr>
        <b/>
        <i/>
        <sz val="10"/>
        <rFont val="Times New Roman"/>
        <family val="1"/>
      </rPr>
      <t xml:space="preserve">TS. Phạm Thu Phương       
</t>
    </r>
    <r>
      <rPr>
        <i/>
        <sz val="10"/>
        <rFont val="Times New Roman"/>
        <family val="1"/>
      </rPr>
      <t>PGS.TS Nguyễn Thị Kim Anh</t>
    </r>
  </si>
  <si>
    <t>0904322545
0912684069</t>
  </si>
  <si>
    <t>phuongpt@vnu.edu.vn
pmduc86@yahoo.com</t>
  </si>
  <si>
    <r>
      <rPr>
        <b/>
        <i/>
        <sz val="10"/>
        <rFont val="Times New Roman"/>
        <family val="1"/>
      </rPr>
      <t xml:space="preserve">TS. Phạm Thu Phương  </t>
    </r>
    <r>
      <rPr>
        <i/>
        <sz val="10"/>
        <rFont val="Times New Roman"/>
        <family val="1"/>
      </rPr>
      <t xml:space="preserve">   
PGS.TS Nguyễn Thị Kim Anh</t>
    </r>
  </si>
  <si>
    <r>
      <rPr>
        <b/>
        <i/>
        <sz val="10"/>
        <rFont val="Times New Roman"/>
        <family val="1"/>
      </rPr>
      <t>PGS.TS. Nguyễn Thị Kim Chi</t>
    </r>
    <r>
      <rPr>
        <i/>
        <sz val="10"/>
        <rFont val="Times New Roman"/>
        <family val="1"/>
      </rPr>
      <t xml:space="preserve">
TS. Đặng Quý Dương</t>
    </r>
  </si>
  <si>
    <t>0389961486
09821867555</t>
  </si>
  <si>
    <r>
      <rPr>
        <b/>
        <i/>
        <sz val="10"/>
        <rFont val="Times New Roman"/>
        <family val="1"/>
      </rPr>
      <t>PGS.TS. Nguyễn Thị Kim An</t>
    </r>
    <r>
      <rPr>
        <i/>
        <sz val="10"/>
        <rFont val="Times New Roman"/>
        <family val="1"/>
      </rPr>
      <t>h 
TS. Phạm Thu Phương</t>
    </r>
  </si>
  <si>
    <t xml:space="preserve">TS. Phạm Vũ Thắng </t>
  </si>
  <si>
    <t>0914842889</t>
  </si>
  <si>
    <t>thangpv@vnu.edu.vn</t>
  </si>
  <si>
    <t>TS. Nguyễn Quang Huy
PGS.TS.Hà Văn Hội</t>
  </si>
  <si>
    <t>Trường ĐHKTQD</t>
  </si>
  <si>
    <t>0903248095
0913559235</t>
  </si>
  <si>
    <t>hoahuytuan@yahoo.com
hoihv@vnu.edu.vn</t>
  </si>
  <si>
    <r>
      <rPr>
        <b/>
        <sz val="10"/>
        <rFont val="Times New Roman"/>
        <family val="1"/>
      </rPr>
      <t>ThS. Nguyễn Thị Thanh Mai</t>
    </r>
    <r>
      <rPr>
        <sz val="10"/>
        <rFont val="Times New Roman"/>
        <family val="1"/>
      </rPr>
      <t xml:space="preserve">
ThS. Nguyễn Thị Phương Linh</t>
    </r>
  </si>
  <si>
    <t>0975701257
0967257858</t>
  </si>
  <si>
    <t>maintt@vun.edu.vn
linhntp2601@gmail.com</t>
  </si>
  <si>
    <r>
      <rPr>
        <b/>
        <sz val="10"/>
        <rFont val="Times New Roman"/>
        <family val="1"/>
      </rPr>
      <t>PGS.TS. Nguyễn Việt Khôi</t>
    </r>
    <r>
      <rPr>
        <sz val="10"/>
        <rFont val="Times New Roman"/>
        <family val="1"/>
      </rPr>
      <t xml:space="preserve">
ThS. Nguyễn Thị Phương Linh</t>
    </r>
  </si>
  <si>
    <t>0916833388
0967257858</t>
  </si>
  <si>
    <t>khoihanoi@gmail.com
linhntp2601@gmail.com</t>
  </si>
  <si>
    <r>
      <rPr>
        <b/>
        <sz val="10"/>
        <rFont val="Times New Roman"/>
        <family val="1"/>
      </rPr>
      <t>TS. Vũ Thanh Hương</t>
    </r>
    <r>
      <rPr>
        <sz val="10"/>
        <rFont val="Times New Roman"/>
        <family val="1"/>
      </rPr>
      <t xml:space="preserve">
ThS. Nguyễn Thị Minh Phương
PGS.TS. Nguyễn Thị Kim Anh</t>
    </r>
  </si>
  <si>
    <t>0977917656
0382032009
0912684069</t>
  </si>
  <si>
    <t>huongvt@vnu.edu.vn
pmduc86@yahoo.com</t>
  </si>
  <si>
    <t>Kinh tế quốc tế ***</t>
  </si>
  <si>
    <r>
      <rPr>
        <b/>
        <sz val="10"/>
        <rFont val="Times New Roman"/>
        <family val="1"/>
      </rPr>
      <t xml:space="preserve">ThS. Nguyễn Thị Minh Phương     </t>
    </r>
    <r>
      <rPr>
        <sz val="10"/>
        <rFont val="Times New Roman"/>
        <family val="1"/>
      </rPr>
      <t xml:space="preserve">   TS.Hoàng Thị Bảo Thoa </t>
    </r>
  </si>
  <si>
    <t>0832032009
0982088911</t>
  </si>
  <si>
    <t>phuongntm.ueb@vnu.edu.vn
thoahtb@vnu.edu.vn</t>
  </si>
  <si>
    <t>0389961486</t>
  </si>
  <si>
    <r>
      <rPr>
        <b/>
        <sz val="10"/>
        <rFont val="Times New Roman"/>
        <family val="1"/>
      </rPr>
      <t>TS. Nguyễn Tiến Minh</t>
    </r>
    <r>
      <rPr>
        <sz val="10"/>
        <rFont val="Times New Roman"/>
        <family val="1"/>
      </rPr>
      <t xml:space="preserve">
ThS Nguyễn Thị Phương Linh</t>
    </r>
  </si>
  <si>
    <r>
      <rPr>
        <b/>
        <sz val="10"/>
        <rFont val="Times New Roman"/>
        <family val="1"/>
      </rPr>
      <t>TS. Nguyễn Tiến Minh</t>
    </r>
    <r>
      <rPr>
        <sz val="10"/>
        <rFont val="Times New Roman"/>
        <family val="1"/>
      </rPr>
      <t xml:space="preserve">
TS. Đặng Quý Dương</t>
    </r>
  </si>
  <si>
    <t>mltr99@gmail.com
dangquyduongts@gail.com</t>
  </si>
  <si>
    <r>
      <rPr>
        <b/>
        <sz val="10"/>
        <rFont val="Times New Roman"/>
        <family val="1"/>
      </rPr>
      <t>PGS.TS. Nguyễn Việt Khôi</t>
    </r>
    <r>
      <rPr>
        <sz val="10"/>
        <rFont val="Times New Roman"/>
        <family val="1"/>
      </rPr>
      <t xml:space="preserve">
ThS. Nguyễn Thị Thanh Mai</t>
    </r>
  </si>
  <si>
    <r>
      <rPr>
        <b/>
        <sz val="10"/>
        <rFont val="Times New Roman"/>
        <family val="1"/>
      </rPr>
      <t>TS. Đặng Quý Dương</t>
    </r>
    <r>
      <rPr>
        <sz val="10"/>
        <rFont val="Times New Roman"/>
        <family val="1"/>
      </rPr>
      <t xml:space="preserve">
ThS. Nguyễn Thị Thanh Mai</t>
    </r>
  </si>
  <si>
    <t>0982186755
0975701257</t>
  </si>
  <si>
    <t>dangquyduongts@gmail.com
maintt@vnu.edu.vn</t>
  </si>
  <si>
    <r>
      <rPr>
        <b/>
        <i/>
        <sz val="10"/>
        <rFont val="Times New Roman"/>
        <family val="1"/>
      </rPr>
      <t>TS. Trần Việt Dung</t>
    </r>
    <r>
      <rPr>
        <i/>
        <sz val="10"/>
        <rFont val="Times New Roman"/>
        <family val="1"/>
      </rPr>
      <t xml:space="preserve">
TS.Nguyễn Thị Vũ Hà</t>
    </r>
  </si>
  <si>
    <t>0913028525
0904223229</t>
  </si>
  <si>
    <t>tranvietdung0377@yahoo.com
hantv@vnu.edu.vn</t>
  </si>
  <si>
    <r>
      <rPr>
        <b/>
        <i/>
        <sz val="10"/>
        <rFont val="Times New Roman"/>
        <family val="1"/>
      </rPr>
      <t>TS. Nguyễn Thị Vũ Hà</t>
    </r>
    <r>
      <rPr>
        <i/>
        <sz val="10"/>
        <rFont val="Times New Roman"/>
        <family val="1"/>
      </rPr>
      <t xml:space="preserve">
TS. Nguyễn Cẩm Nhung
PGS.TS. Phạm Xuân Hoan</t>
    </r>
  </si>
  <si>
    <t>0904223229
0944388568
0918763571</t>
  </si>
  <si>
    <t>hantv@vnu.edu.vn
nhungnc@yahoo.com
pxhoan@vnu.edu.vn</t>
  </si>
  <si>
    <r>
      <rPr>
        <b/>
        <i/>
        <sz val="10"/>
        <rFont val="Times New Roman"/>
        <family val="1"/>
      </rPr>
      <t>TS. Nguyễn Tiến Dũng</t>
    </r>
    <r>
      <rPr>
        <i/>
        <sz val="10"/>
        <rFont val="Times New Roman"/>
        <family val="1"/>
      </rPr>
      <t xml:space="preserve">
TS. Nguyễn Thị Vũ Hà</t>
    </r>
  </si>
  <si>
    <t>0904353681
0904223229</t>
  </si>
  <si>
    <t>ngtiendung69@yahoo.com
hantv@vnu.edu.vn</t>
  </si>
  <si>
    <r>
      <rPr>
        <b/>
        <i/>
        <sz val="10"/>
        <rFont val="Times New Roman"/>
        <family val="1"/>
      </rPr>
      <t>TS. Nguyễn Tiến Dũng</t>
    </r>
    <r>
      <rPr>
        <i/>
        <sz val="10"/>
        <rFont val="Times New Roman"/>
        <family val="1"/>
      </rPr>
      <t xml:space="preserve">
TS. Trần Việt Dung
PGS.TS. Phạm Xuân Hoan</t>
    </r>
  </si>
  <si>
    <t>0904353681
0913028525
0918763571</t>
  </si>
  <si>
    <t>ngtiendung69@yahoo.com
tranvietdung0377@yahoo.com
pxhoan@vnu.edu.vn</t>
  </si>
  <si>
    <r>
      <rPr>
        <b/>
        <i/>
        <sz val="10"/>
        <rFont val="Times New Roman"/>
        <family val="1"/>
      </rPr>
      <t>TS. Nguyễn Cẩm Nhung</t>
    </r>
    <r>
      <rPr>
        <i/>
        <sz val="10"/>
        <rFont val="Times New Roman"/>
        <family val="1"/>
      </rPr>
      <t xml:space="preserve">
TS. Trần Việt Dung
TS. Nguyễn Thị Vũ Hà</t>
    </r>
  </si>
  <si>
    <t>0944388568
0913028525
0904223229</t>
  </si>
  <si>
    <t>nhungnc@yahoo.com
tranvietdung0377@yahoo.com
hantv@vnu.edu.vn</t>
  </si>
  <si>
    <r>
      <t xml:space="preserve">TS. Trần Việt Dung
</t>
    </r>
    <r>
      <rPr>
        <sz val="10"/>
        <rFont val="Times New Roman"/>
        <family val="1"/>
      </rPr>
      <t>PGS.TS. Hà Văn Hội</t>
    </r>
  </si>
  <si>
    <t>0913028525
0913559235</t>
  </si>
  <si>
    <t>tranvietdung0377@yahoo.com
hoihv@vnu.edu.vn</t>
  </si>
  <si>
    <t>Giao dịch thương mại quốc tế **</t>
  </si>
  <si>
    <r>
      <rPr>
        <b/>
        <sz val="10"/>
        <rFont val="Times New Roman"/>
        <family val="1"/>
      </rPr>
      <t>PGS.TS. Hà Văn Hội</t>
    </r>
    <r>
      <rPr>
        <i/>
        <sz val="10"/>
        <rFont val="Times New Roman"/>
        <family val="1"/>
      </rPr>
      <t xml:space="preserve">
ThS. Nguyễn Thị Thanh Mai</t>
    </r>
  </si>
  <si>
    <r>
      <rPr>
        <b/>
        <sz val="10"/>
        <rFont val="Times New Roman"/>
        <family val="1"/>
      </rPr>
      <t>TS. Nguyễn Tiến Minh</t>
    </r>
    <r>
      <rPr>
        <sz val="10"/>
        <rFont val="Times New Roman"/>
        <family val="1"/>
      </rPr>
      <t xml:space="preserve">
PGS.TS. Nguyễn Việt Khôi</t>
    </r>
  </si>
  <si>
    <t>PGS.TS. Nguyễn Xuân Thiên</t>
  </si>
  <si>
    <r>
      <rPr>
        <b/>
        <i/>
        <sz val="10"/>
        <rFont val="Times New Roman"/>
        <family val="1"/>
      </rPr>
      <t xml:space="preserve">PGS.TS. Nguyễn Xuân Thiên  
</t>
    </r>
    <r>
      <rPr>
        <i/>
        <sz val="10"/>
        <rFont val="Times New Roman"/>
        <family val="1"/>
      </rPr>
      <t>TS. Hoàng Bảo Thoa</t>
    </r>
  </si>
  <si>
    <t>TS Trần Thị Vân Anh, ThS Lê Thị Phương Thảo</t>
  </si>
  <si>
    <t>ĐHKT</t>
  </si>
  <si>
    <t>01258847676/0912807187</t>
  </si>
  <si>
    <t>anhdhqg@gmail.com/phuongthao185@gmail.com</t>
  </si>
  <si>
    <t xml:space="preserve">ThS Lê Thị Phương Thảo
 TS Trần Thị Vân Anh, </t>
  </si>
  <si>
    <t>0912807187/0904641686</t>
  </si>
  <si>
    <t>phuongthao185@gmail.com/vandtt@vnu.edu.vn</t>
  </si>
  <si>
    <t>phuongthao185@gmail.com/anhdhqg@gmail.com</t>
  </si>
  <si>
    <t>ThS. Nguyễn Quốc Việt</t>
  </si>
  <si>
    <t>‘0919471896/</t>
  </si>
  <si>
    <t>phuong.tolan@gmail.com/</t>
  </si>
  <si>
    <t>ThS. Nguyễn Tiến Thành</t>
  </si>
  <si>
    <t>‘0962896668/</t>
  </si>
  <si>
    <t>nguyenthinhung.1684@gmail.com/</t>
  </si>
  <si>
    <t>‘0906099960</t>
  </si>
  <si>
    <t>GS. Dick Beason</t>
  </si>
  <si>
    <t>ĐH Alberta, Canada</t>
  </si>
  <si>
    <t>0869732429</t>
  </si>
  <si>
    <t xml:space="preserve">rbeason@ualberta.ca </t>
  </si>
  <si>
    <t>‘01258847676</t>
  </si>
  <si>
    <t>anhdhqg@gmail.com</t>
  </si>
  <si>
    <t>TS. Nguyễn Thị Thanh Phương</t>
  </si>
  <si>
    <t>ĐH Thương Mại</t>
  </si>
  <si>
    <t>0979582123</t>
  </si>
  <si>
    <t>TS. Trịnh Thị Phan Lan</t>
  </si>
  <si>
    <t>‘0916622299</t>
  </si>
  <si>
    <t>lantp80@yahoo.com</t>
  </si>
  <si>
    <t>TS. Vũ Thị Loan</t>
  </si>
  <si>
    <t>‘0974943069</t>
  </si>
  <si>
    <t>loanvu.kttn@gmail.com</t>
  </si>
  <si>
    <t>TS. Đinh Thị Thanh Vân
ThS. Phùng Thị Thanh Hương</t>
  </si>
  <si>
    <t>‘0904641686</t>
  </si>
  <si>
    <t>PGS.TS Nguyễn Văn Hiệu, TS Trần thị Vân Anh.</t>
  </si>
  <si>
    <t>‘0936305681</t>
  </si>
  <si>
    <t>‘0935216886</t>
  </si>
  <si>
    <t>tienthanh_n@yahoo.com</t>
  </si>
  <si>
    <t>PGS.TS. Trần Thị Thanh Tú
ThS. Đào Phương Đông</t>
  </si>
  <si>
    <t>‘0904385858</t>
  </si>
  <si>
    <t>tuttt@vnu.edu.vn</t>
  </si>
  <si>
    <t>ThS Tô Lan Phương</t>
  </si>
  <si>
    <t>‘0919471896</t>
  </si>
  <si>
    <t>phuong.tolan@gmail.com</t>
  </si>
  <si>
    <t>TS. Nguyễn Thị Nhung</t>
  </si>
  <si>
    <t>‘0962896668</t>
  </si>
  <si>
    <t>TS. Nguyễn Thị Nhung
ThS. Đào Phương Đông</t>
  </si>
  <si>
    <t>TS. Vũ Thị Loan
ThS. Tô Lan Phương</t>
  </si>
  <si>
    <t>TS. Trịnh Thị Phan Lan
ThS. Đào Phương Đông</t>
  </si>
  <si>
    <t xml:space="preserve">TS. Nguyễn Phú Hà
ThS. Lê Thị Ngọc Phượng </t>
  </si>
  <si>
    <t>‘0903541976</t>
  </si>
  <si>
    <t>0974943069</t>
  </si>
  <si>
    <t>0962896668</t>
  </si>
  <si>
    <t>0912807187/‘01258847676</t>
  </si>
  <si>
    <t>01258847676/‘0912807187</t>
  </si>
  <si>
    <t>1. TS. Lưu Hữu Văn
2. TS. Lưu Quốc Đạt</t>
  </si>
  <si>
    <t>Viện QTKD
Khoa KTPT</t>
  </si>
  <si>
    <t xml:space="preserve">0968673019
</t>
  </si>
  <si>
    <t>vanluuhuu82@gmail.com</t>
  </si>
  <si>
    <t>minhngoc.edu@gmail.com</t>
  </si>
  <si>
    <t>ThS. Lê Thành Trung</t>
  </si>
  <si>
    <t>Công ty TNHH 3Nlink</t>
  </si>
  <si>
    <t>0964319911</t>
  </si>
  <si>
    <t>achini2710@gmail.com</t>
  </si>
  <si>
    <t xml:space="preserve">TS. Nguyễn Phi Nga </t>
  </si>
  <si>
    <t xml:space="preserve">1. TS. Nguyễn Phi Nga
2. TS. Nguyễn Thu Hà      </t>
  </si>
  <si>
    <t>1. ThS. Trần Việt Dũng
2. TS. Nguyễn Phi Nga</t>
  </si>
  <si>
    <t>Đại học QGHN</t>
  </si>
  <si>
    <t>090343047</t>
  </si>
  <si>
    <t>tranvietdung3108@gmail.com</t>
  </si>
  <si>
    <t>tuandhtm@gmail.com</t>
  </si>
  <si>
    <t>0972961050</t>
  </si>
  <si>
    <t>1. TS. Lưu Thị Minh Ngọc
2. ThS. Trần Văn Tuệ</t>
  </si>
  <si>
    <t>Viện QTKD
Trường Đại học Thương mại</t>
  </si>
  <si>
    <t>0983543330
0984772642</t>
  </si>
  <si>
    <t>minhngoc.edu@gmail.com
tranvantue.vn@gmail.com</t>
  </si>
  <si>
    <t>1. PGS. TS. Trần Anh Tài
2. TS. Đặng Thị Hương</t>
  </si>
  <si>
    <t>Viện QTKD
Viện QTKD</t>
  </si>
  <si>
    <t>0913087772
0913082325</t>
  </si>
  <si>
    <t>taita@vnu.edu.vn
huongdthvn@gmail.com</t>
  </si>
  <si>
    <t>0985797704</t>
  </si>
  <si>
    <t>1. TS. Trương Minh Đức
2. TS. Lưu Hữu Văn</t>
  </si>
  <si>
    <t xml:space="preserve">0936516336
0968673019
</t>
  </si>
  <si>
    <t>ttmduc62@yahoo.com
vanluuhuu82@gmail.com</t>
  </si>
  <si>
    <t>PGS.TS. Dương Thị Liễu</t>
  </si>
  <si>
    <t>0914899219</t>
  </si>
  <si>
    <t>duonglieuktqd@yahoo.com</t>
  </si>
  <si>
    <t>TS. Bùi Đại Dũng</t>
  </si>
  <si>
    <t>ThS. Lương Ngọc Hà</t>
  </si>
  <si>
    <r>
      <rPr>
        <b/>
        <sz val="10"/>
        <rFont val="Times New Roman"/>
        <family val="1"/>
      </rPr>
      <t>TS. Phạm Văn Khánh</t>
    </r>
    <r>
      <rPr>
        <sz val="10"/>
        <rFont val="Times New Roman"/>
        <family val="1"/>
      </rPr>
      <t xml:space="preserve">
ThS. Nguyễn Thị Phan Thu TS. Nguyễn Thế Kiên</t>
    </r>
  </si>
  <si>
    <t xml:space="preserve">Học viện KTQS
ĐHKT-ĐHQGHN
ĐHKT-ĐHQGHN </t>
  </si>
  <si>
    <r>
      <rPr>
        <b/>
        <sz val="10"/>
        <rFont val="Times New Roman"/>
        <family val="1"/>
      </rPr>
      <t>TS. Nguyễn Thế Kiên</t>
    </r>
    <r>
      <rPr>
        <sz val="10"/>
        <rFont val="Times New Roman"/>
        <family val="1"/>
      </rPr>
      <t xml:space="preserve">
ThS. Nguyễn Thị Phan Thu</t>
    </r>
  </si>
  <si>
    <t>ĐHKT-ĐHQGHN
ĐHKT-ĐHQGHN</t>
  </si>
  <si>
    <r>
      <rPr>
        <b/>
        <sz val="10"/>
        <rFont val="Times New Roman"/>
        <family val="1"/>
      </rPr>
      <t>TS. Nguyễn Thế Kiên</t>
    </r>
    <r>
      <rPr>
        <sz val="10"/>
        <rFont val="Times New Roman"/>
        <family val="1"/>
      </rPr>
      <t xml:space="preserve">
ThS. Nguyễn Thanh Hằng ThS. Nguyễn Thị Phan Thu</t>
    </r>
  </si>
  <si>
    <t xml:space="preserve">ĐHKT-ĐHQGHN
ĐHKT-ĐHQGHN
ĐHKT-ĐHQGHN </t>
  </si>
  <si>
    <r>
      <rPr>
        <b/>
        <sz val="10"/>
        <rFont val="Times New Roman"/>
        <family val="1"/>
      </rPr>
      <t>TS. Phạm Văn Khánh</t>
    </r>
    <r>
      <rPr>
        <sz val="10"/>
        <rFont val="Times New Roman"/>
        <family val="1"/>
      </rPr>
      <t xml:space="preserve">
ThS. Nguyễn Thanh Hằng ThS. Nguyễn Thị Phan Thu</t>
    </r>
  </si>
  <si>
    <r>
      <rPr>
        <b/>
        <sz val="10"/>
        <rFont val="Times New Roman"/>
        <family val="1"/>
      </rPr>
      <t>ThS. Nguyễn Thanh Hằng</t>
    </r>
    <r>
      <rPr>
        <sz val="10"/>
        <rFont val="Times New Roman"/>
        <family val="1"/>
      </rPr>
      <t xml:space="preserve">
ThS. Nguyễn Thị Phan Thu TS. Nguyễn Thế Kiên</t>
    </r>
  </si>
  <si>
    <r>
      <rPr>
        <b/>
        <sz val="10"/>
        <rFont val="Times New Roman"/>
        <family val="1"/>
      </rPr>
      <t>ThS. Nguyễn Thanh Hằng</t>
    </r>
    <r>
      <rPr>
        <sz val="10"/>
        <rFont val="Times New Roman"/>
        <family val="1"/>
      </rPr>
      <t xml:space="preserve">
ThS. Nguyễn Thị Phan Thu </t>
    </r>
  </si>
  <si>
    <r>
      <rPr>
        <b/>
        <sz val="10"/>
        <rFont val="Times New Roman"/>
        <family val="1"/>
      </rPr>
      <t>ThS. Hoàng Thị Thu Hà</t>
    </r>
    <r>
      <rPr>
        <sz val="10"/>
        <rFont val="Times New Roman"/>
        <family val="1"/>
      </rPr>
      <t xml:space="preserve">
ThS. Nguyễn Thanh Hằng ThS. Nguyễn Thị Phan Thu</t>
    </r>
  </si>
  <si>
    <t xml:space="preserve">Trường ĐH Thương Mại
ĐHKT-ĐHQGHN
ĐHKT-ĐHQGHN </t>
  </si>
  <si>
    <t>TS. Nguyễn Xuân Đông</t>
  </si>
  <si>
    <t>0912876516</t>
  </si>
  <si>
    <t xml:space="preserve">TS. Tạ Đức Khánh </t>
  </si>
  <si>
    <t xml:space="preserve">0913000931 </t>
  </si>
  <si>
    <t>TS. Hoàng Khắc Lịch</t>
  </si>
  <si>
    <t>0978135777</t>
  </si>
  <si>
    <t>TS. Phạm Quang Vinh</t>
  </si>
  <si>
    <t>0913398448</t>
  </si>
  <si>
    <r>
      <rPr>
        <b/>
        <sz val="10"/>
        <color indexed="8"/>
        <rFont val="Times New Roman"/>
        <family val="1"/>
      </rPr>
      <t>TS. Đào Thị Thu Trang</t>
    </r>
    <r>
      <rPr>
        <sz val="10"/>
        <color indexed="8"/>
        <rFont val="Times New Roman"/>
        <family val="1"/>
      </rPr>
      <t xml:space="preserve">
</t>
    </r>
  </si>
  <si>
    <t xml:space="preserve">Khoa Kinh tế phát triển, Trường ĐHKT </t>
  </si>
  <si>
    <t xml:space="preserve">0983798002 </t>
  </si>
  <si>
    <t>0983798002</t>
  </si>
  <si>
    <t>PGS.TS Nguyễn Đức Thành</t>
  </si>
  <si>
    <t>0982298105</t>
  </si>
  <si>
    <t xml:space="preserve">TS. Nguyễn Viết Hãnh </t>
  </si>
  <si>
    <t xml:space="preserve">Trường cán bộ Kiểm toán Nhà nước </t>
  </si>
  <si>
    <t xml:space="preserve">01658131480 </t>
  </si>
  <si>
    <t>TS. Tạ Thị Lê Yên</t>
  </si>
  <si>
    <t xml:space="preserve">Học viện Ngân hàng </t>
  </si>
  <si>
    <t>0912051205</t>
  </si>
  <si>
    <t>ThS. Trịnh Thị Thu Hằng</t>
  </si>
  <si>
    <t>0901282828</t>
  </si>
  <si>
    <t xml:space="preserve">PGS.TS. Vũ Đức Thanh </t>
  </si>
  <si>
    <t xml:space="preserve">0913588288 </t>
  </si>
  <si>
    <t xml:space="preserve">PGS.TS. Phí Mạnh Hồng </t>
  </si>
  <si>
    <t xml:space="preserve">0913203467  </t>
  </si>
  <si>
    <r>
      <rPr>
        <b/>
        <sz val="10"/>
        <rFont val="Times New Roman"/>
        <family val="1"/>
      </rPr>
      <t>TS. Phạm Quỳnh Anh</t>
    </r>
    <r>
      <rPr>
        <sz val="16"/>
        <rFont val="Times New Roman"/>
        <family val="1"/>
      </rPr>
      <t/>
    </r>
  </si>
  <si>
    <t>0985741556</t>
  </si>
  <si>
    <t>TS. Đào Thị Bích Thủy</t>
  </si>
  <si>
    <t>0912583355</t>
  </si>
  <si>
    <t>PGS. TS. Phan Thế Công</t>
  </si>
  <si>
    <t>0966653999</t>
  </si>
  <si>
    <r>
      <t>ThS. Nguyễn Thị Phan Thu</t>
    </r>
    <r>
      <rPr>
        <sz val="10"/>
        <rFont val="Times New Roman"/>
        <family val="1"/>
      </rPr>
      <t xml:space="preserve">
TS. Lưu Quốc Đạt</t>
    </r>
  </si>
  <si>
    <t>TS. Nguyễn Văn Hưởng</t>
  </si>
  <si>
    <t>PGS.TS. Nguyễn An Thịnh</t>
  </si>
  <si>
    <t>TS. Nguyễn Đình Tiến
ThS. Nguyễn Thị Vĩnh Hà</t>
  </si>
  <si>
    <t>Trường ĐH Kinh tế
Trường ĐH Kinh tế</t>
  </si>
  <si>
    <t>0367.441.701</t>
  </si>
  <si>
    <t>PGS.TS Trần Đức Hiệp</t>
  </si>
  <si>
    <t>PGS.TS Đinh Văn Thông</t>
  </si>
  <si>
    <t>PGS.TS Phạm Văn Dũng</t>
  </si>
  <si>
    <t>PGS.TS Phạm Thị Hồng Điệp</t>
  </si>
  <si>
    <t>0914133330</t>
  </si>
  <si>
    <t>dieppth@vnu.edu.vn</t>
  </si>
  <si>
    <t>Hủy đã mở ở HK 1 2018-2019</t>
  </si>
  <si>
    <t>TS. Đỗ Anh Đức
PGS.TS. Phạm Thị Hồng Điệp</t>
  </si>
  <si>
    <t>liennth@vnu.edu.vn
chidoquynh@yahoo.com</t>
  </si>
  <si>
    <t>ThS. Đỗ Quỳnh Chi
ThS. Nguyễn Hoàng Thái</t>
  </si>
  <si>
    <t>0989881258
0901125777</t>
  </si>
  <si>
    <t>chidoquynh@yahoo.com
nht0308@gmail.com</t>
  </si>
  <si>
    <t>TS. Trần Thế Nữ
TS. Nguyễn Thị Phương Dung</t>
  </si>
  <si>
    <t>0932010680
0902171016</t>
  </si>
  <si>
    <t xml:space="preserve">nutt@vnu.edu.vn
'phuongdung2311@gmail.com </t>
  </si>
  <si>
    <t>ThS. Nguyễn Hoàng Thái
ThS. NCS. Nguyễn Thị Hải Hà</t>
  </si>
  <si>
    <t>TS. Đỗ Kiều Oanh
TS. Trần Thế Nữ</t>
  </si>
  <si>
    <t>0987884485
0932010680</t>
  </si>
  <si>
    <t>kieuoanh@gmail.com
nutt@vnu.edu.vn</t>
  </si>
  <si>
    <t>TS. Nguyễn Thị Hồng Thúy
TS. Phạm Ngọc Quang</t>
  </si>
  <si>
    <t>0923546196
'0945259150</t>
  </si>
  <si>
    <t>nhthuykt@gmail.com
quangngocpham@rocketmail.com</t>
  </si>
  <si>
    <t>ThS. NCS. Khiếu Hữu Bình
ThS. NCS. Đỗ Quỳnh Chi</t>
  </si>
  <si>
    <t>0936362336
0989881258</t>
  </si>
  <si>
    <t>khieu1001@gmail.com
chi.dq@vnservices.vn</t>
  </si>
  <si>
    <t>0986140989
0989881258</t>
  </si>
  <si>
    <t>haintt79@gmail.com
chi.dq@vnservices.vn</t>
  </si>
  <si>
    <t xml:space="preserve">ThS. Nguyễn Hoàng Thái
TS. Nguyễn Thị Thanh Hải </t>
  </si>
  <si>
    <t>0901125777
0986140989</t>
  </si>
  <si>
    <t>nht0308@gmail.com
haintt79@gmail.com</t>
  </si>
  <si>
    <t>TS. Nguyễn Thị Hồng Thúy
TS. Nguyễn Thị Thanh Hải</t>
  </si>
  <si>
    <t>0923546196
0986140989</t>
  </si>
  <si>
    <t>nhthuykt@gmail.com
haintt79@gmail.com</t>
  </si>
  <si>
    <t>TS. Nguyễn Thị Hương Liên
ThS. Nguyễn Thị Hải Hà</t>
  </si>
  <si>
    <t>0988797510
0983661749</t>
  </si>
  <si>
    <t>liennth@vnu.edu.vn
haphong7980@yahoo.com</t>
  </si>
  <si>
    <t>TS. Nguyễn Thị Thanh Hải
ThS. NCS. Đỗ Quỳnh Chi</t>
  </si>
  <si>
    <t>Danh sách gồm 309 lớp học phần./.</t>
  </si>
  <si>
    <t>(Lịch áp dụng từ ngày 21/01/2019-23/06/2019; Lịch nghỉ tết dự kiến từ ngày 28/01/2019-17/02/2019; Nghỉ giỗ tổ Hùng Vương dự kiến ngày 15/04/2019; Nghỉ lễ  ngày 30/04-01/05/2019)</t>
  </si>
  <si>
    <t>Kế toán CLC TT23 1</t>
  </si>
  <si>
    <t>Kế toán CLC TT23 2</t>
  </si>
  <si>
    <t>Kế toán CLC TT23 3</t>
  </si>
  <si>
    <t>KTQT-CLC TT23 1</t>
  </si>
  <si>
    <t>KTQT-CLC TT23 2</t>
  </si>
  <si>
    <t>KTQT-CLC TT23 3</t>
  </si>
  <si>
    <t>KTQT-CLC TT23 4</t>
  </si>
  <si>
    <t>KTQT-CLC TT23 5</t>
  </si>
  <si>
    <t>KTQT-CLC TT23 6</t>
  </si>
  <si>
    <t>QTKD-CLC TT23 1</t>
  </si>
  <si>
    <t>QTKD-CLC TT23 2</t>
  </si>
  <si>
    <t>QTKD-CLC TT23 3</t>
  </si>
  <si>
    <t>QTKD-CLC TT23 4</t>
  </si>
  <si>
    <t>TCNH-CLC TT23 1</t>
  </si>
  <si>
    <t>TCNH-CLC TT23 2</t>
  </si>
  <si>
    <t>TCNH-CLC TT23 3</t>
  </si>
  <si>
    <t>Kinh tế phát triển 1</t>
  </si>
  <si>
    <t>Kinh tế phát triển 2</t>
  </si>
  <si>
    <t xml:space="preserve"> (Kèm theo Công văn số              /TB-ĐHKT ngày 19 tháng 11 năm 2018)</t>
  </si>
  <si>
    <t>DỰ KIẾN THỜI KHÓA BIỂU HỆ ĐẠI HỌC CHÍNH QUY HỌC KỲ II NĂM HỌC 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</si>
</sst>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ont>
    <font>
      <sz val="12"/>
      <name val="Times New Roman"/>
      <family val="1"/>
    </font>
    <font>
      <b/>
      <sz val="12"/>
      <name val="Times New Roman"/>
      <family val="1"/>
    </font>
    <font>
      <b/>
      <sz val="13"/>
      <name val="Times New Roman"/>
      <family val="1"/>
    </font>
    <font>
      <sz val="11"/>
      <name val="Times New Roman"/>
      <family val="1"/>
    </font>
    <font>
      <b/>
      <sz val="10"/>
      <name val="Times New Roman"/>
      <family val="1"/>
    </font>
    <font>
      <sz val="9"/>
      <name val="Times New Roman"/>
      <family val="1"/>
    </font>
    <font>
      <b/>
      <sz val="9"/>
      <name val="Times New Roman"/>
      <family val="1"/>
    </font>
    <font>
      <b/>
      <sz val="11"/>
      <name val="Times New Roman"/>
      <family val="1"/>
    </font>
    <font>
      <sz val="10"/>
      <name val="Times New Roman"/>
      <family val="1"/>
    </font>
    <font>
      <u/>
      <sz val="10"/>
      <color theme="10"/>
      <name val="Arial"/>
      <family val="2"/>
    </font>
    <font>
      <sz val="10"/>
      <name val="Arial"/>
      <family val="2"/>
    </font>
    <font>
      <i/>
      <sz val="13"/>
      <name val="Times New Roman"/>
      <family val="1"/>
    </font>
    <font>
      <b/>
      <sz val="18"/>
      <name val="Times New Roman"/>
      <family val="1"/>
    </font>
    <font>
      <sz val="16"/>
      <name val="Times New Roman"/>
      <family val="1"/>
    </font>
    <font>
      <i/>
      <sz val="16"/>
      <name val="Times New Roman"/>
      <family val="1"/>
    </font>
    <font>
      <sz val="4"/>
      <name val="Times New Roman"/>
      <family val="1"/>
    </font>
    <font>
      <sz val="10"/>
      <color rgb="FF000000"/>
      <name val="Times New Roman"/>
      <family val="1"/>
    </font>
    <font>
      <i/>
      <sz val="10"/>
      <name val="Times New Roman"/>
      <family val="1"/>
    </font>
    <font>
      <i/>
      <sz val="10"/>
      <color rgb="FF000000"/>
      <name val="Times New Roman"/>
      <family val="1"/>
    </font>
    <font>
      <b/>
      <sz val="8"/>
      <name val="Times New Roman"/>
      <family val="1"/>
    </font>
    <font>
      <sz val="8"/>
      <name val="Times New Roman"/>
      <family val="1"/>
    </font>
    <font>
      <i/>
      <sz val="8"/>
      <name val="Times New Roman"/>
      <family val="1"/>
    </font>
    <font>
      <i/>
      <sz val="9"/>
      <name val="Times New Roman"/>
      <family val="1"/>
    </font>
    <font>
      <b/>
      <sz val="16"/>
      <name val="Times New Roman"/>
      <family val="1"/>
    </font>
    <font>
      <i/>
      <sz val="12"/>
      <name val="Times New Roman"/>
      <family val="1"/>
    </font>
    <font>
      <b/>
      <sz val="14"/>
      <name val="Times New Roman"/>
      <family val="1"/>
    </font>
    <font>
      <i/>
      <sz val="11"/>
      <name val="Times New Roman"/>
      <family val="1"/>
    </font>
    <font>
      <sz val="14"/>
      <name val="Times New Roman"/>
      <family val="1"/>
    </font>
    <font>
      <b/>
      <sz val="20"/>
      <name val="Times New Roman"/>
      <family val="1"/>
    </font>
    <font>
      <sz val="8"/>
      <color indexed="81"/>
      <name val="Tahoma"/>
    </font>
    <font>
      <b/>
      <sz val="8"/>
      <color indexed="81"/>
      <name val="Tahoma"/>
    </font>
    <font>
      <u/>
      <sz val="10"/>
      <color theme="10"/>
      <name val="Arial"/>
    </font>
    <font>
      <b/>
      <i/>
      <sz val="10"/>
      <name val="Times New Roman"/>
      <family val="1"/>
    </font>
    <font>
      <u/>
      <sz val="10"/>
      <color theme="10"/>
      <name val="Times New Roman"/>
      <family val="1"/>
    </font>
    <font>
      <i/>
      <sz val="10"/>
      <color rgb="FFFF0000"/>
      <name val="Times New Roman"/>
      <family val="1"/>
    </font>
    <font>
      <b/>
      <sz val="10"/>
      <color indexed="8"/>
      <name val="Times New Roman"/>
      <family val="1"/>
    </font>
    <font>
      <sz val="10"/>
      <color indexed="8"/>
      <name val="Times New Roman"/>
      <family val="1"/>
    </font>
    <font>
      <sz val="10"/>
      <color theme="1"/>
      <name val="Times New Roman"/>
      <family val="1"/>
    </font>
    <font>
      <b/>
      <sz val="10"/>
      <color theme="1"/>
      <name val="Times New Roman"/>
      <family val="1"/>
    </font>
    <font>
      <u/>
      <sz val="8"/>
      <color theme="10"/>
      <name val="Times New Roman"/>
      <family val="1"/>
    </font>
    <font>
      <sz val="8"/>
      <color rgb="FFFF0000"/>
      <name val="Arial"/>
      <family val="2"/>
    </font>
    <font>
      <b/>
      <sz val="8"/>
      <name val="Cambria"/>
      <family val="1"/>
      <scheme val="major"/>
    </font>
    <font>
      <sz val="8"/>
      <name val="Arial"/>
      <family val="2"/>
    </font>
    <font>
      <b/>
      <sz val="8"/>
      <name val="Arial"/>
      <family val="2"/>
    </font>
    <font>
      <sz val="8"/>
      <name val="Cambria"/>
      <family val="1"/>
      <scheme val="major"/>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rgb="FFC00000"/>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1" fillId="0" borderId="0"/>
    <xf numFmtId="0" fontId="11" fillId="0" borderId="0"/>
    <xf numFmtId="0" fontId="10" fillId="0" borderId="0" applyNumberFormat="0" applyFill="0" applyBorder="0" applyAlignment="0" applyProtection="0">
      <alignment vertical="top"/>
      <protection locked="0"/>
    </xf>
    <xf numFmtId="0" fontId="32" fillId="0" borderId="0" applyNumberFormat="0" applyFill="0" applyBorder="0" applyAlignment="0" applyProtection="0"/>
    <xf numFmtId="0" fontId="11" fillId="0" borderId="0"/>
  </cellStyleXfs>
  <cellXfs count="270">
    <xf numFmtId="0" fontId="0" fillId="0" borderId="0" xfId="0"/>
    <xf numFmtId="0" fontId="1" fillId="2" borderId="0" xfId="0" applyFont="1" applyFill="1"/>
    <xf numFmtId="0" fontId="4" fillId="2" borderId="0" xfId="0" applyFont="1" applyFill="1" applyAlignment="1">
      <alignment horizontal="center"/>
    </xf>
    <xf numFmtId="0" fontId="2"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applyAlignment="1"/>
    <xf numFmtId="0" fontId="3" fillId="2" borderId="0" xfId="0" applyFont="1" applyFill="1" applyAlignment="1"/>
    <xf numFmtId="49" fontId="1" fillId="2" borderId="0" xfId="0" applyNumberFormat="1" applyFont="1" applyFill="1" applyAlignment="1">
      <alignment horizontal="left"/>
    </xf>
    <xf numFmtId="0" fontId="6" fillId="2" borderId="0" xfId="0" applyFont="1" applyFill="1" applyBorder="1" applyAlignment="1">
      <alignment horizontal="center" wrapText="1"/>
    </xf>
    <xf numFmtId="0" fontId="1" fillId="2" borderId="0" xfId="0" applyFont="1" applyFill="1" applyAlignment="1"/>
    <xf numFmtId="49" fontId="9" fillId="2" borderId="0" xfId="0" applyNumberFormat="1" applyFont="1" applyFill="1" applyAlignment="1">
      <alignment horizontal="left"/>
    </xf>
    <xf numFmtId="0" fontId="5"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9" fillId="2" borderId="0" xfId="0" applyFont="1" applyFill="1" applyBorder="1" applyAlignment="1">
      <alignment horizontal="center" wrapText="1"/>
    </xf>
    <xf numFmtId="0" fontId="5" fillId="2" borderId="0" xfId="0" applyFont="1" applyFill="1" applyBorder="1" applyAlignment="1">
      <alignment horizontal="center" wrapText="1"/>
    </xf>
    <xf numFmtId="0" fontId="9" fillId="2" borderId="0" xfId="0" quotePrefix="1" applyFont="1" applyFill="1" applyBorder="1" applyAlignment="1">
      <alignment horizontal="center" wrapText="1"/>
    </xf>
    <xf numFmtId="0" fontId="9" fillId="2" borderId="0" xfId="0" applyFont="1" applyFill="1" applyBorder="1" applyAlignment="1">
      <alignment horizontal="left" wrapText="1"/>
    </xf>
    <xf numFmtId="49" fontId="9" fillId="2" borderId="0" xfId="0" applyNumberFormat="1" applyFont="1" applyFill="1" applyBorder="1" applyAlignment="1">
      <alignment horizontal="left" wrapText="1"/>
    </xf>
    <xf numFmtId="49" fontId="9" fillId="2" borderId="0" xfId="0" quotePrefix="1" applyNumberFormat="1" applyFont="1" applyFill="1" applyBorder="1" applyAlignment="1">
      <alignment horizontal="left" wrapText="1"/>
    </xf>
    <xf numFmtId="0" fontId="9" fillId="2" borderId="0" xfId="0" applyFont="1" applyFill="1" applyAlignment="1">
      <alignment wrapText="1"/>
    </xf>
    <xf numFmtId="49" fontId="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3" fillId="2" borderId="0" xfId="0" applyFont="1" applyFill="1" applyAlignment="1">
      <alignment horizontal="center"/>
    </xf>
    <xf numFmtId="0" fontId="12" fillId="2" borderId="0" xfId="0" applyFont="1" applyFill="1" applyBorder="1" applyAlignment="1"/>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quotePrefix="1" applyNumberFormat="1" applyFont="1" applyFill="1" applyBorder="1" applyAlignment="1">
      <alignment horizontal="left" vertical="center" wrapText="1"/>
    </xf>
    <xf numFmtId="49" fontId="4" fillId="2" borderId="1" xfId="0" quotePrefix="1" applyNumberFormat="1" applyFont="1" applyFill="1" applyBorder="1" applyAlignment="1">
      <alignment horizontal="left" vertical="center" wrapText="1"/>
    </xf>
    <xf numFmtId="0" fontId="4" fillId="2" borderId="2" xfId="2"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1" xfId="0" quotePrefix="1" applyFont="1" applyFill="1" applyBorder="1" applyAlignment="1">
      <alignment horizontal="left" vertical="center" wrapText="1"/>
    </xf>
    <xf numFmtId="11" fontId="4" fillId="2" borderId="1" xfId="0" applyNumberFormat="1" applyFont="1" applyFill="1" applyBorder="1" applyAlignment="1">
      <alignment horizontal="left" vertical="center" wrapText="1"/>
    </xf>
    <xf numFmtId="0" fontId="8" fillId="2" borderId="1" xfId="0" quotePrefix="1"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0" xfId="0" applyFont="1" applyFill="1" applyAlignment="1">
      <alignment horizontal="left" vertical="center" wrapText="1"/>
    </xf>
    <xf numFmtId="16" fontId="4" fillId="2" borderId="1" xfId="0" quotePrefix="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7" fontId="4" fillId="2" borderId="1" xfId="0" quotePrefix="1" applyNumberFormat="1" applyFont="1" applyFill="1" applyBorder="1" applyAlignment="1">
      <alignment horizontal="left" vertical="center" wrapText="1"/>
    </xf>
    <xf numFmtId="0" fontId="16" fillId="0" borderId="0" xfId="0" applyFont="1" applyAlignment="1">
      <alignment horizontal="center" vertical="center"/>
    </xf>
    <xf numFmtId="49" fontId="12" fillId="2" borderId="0" xfId="0" applyNumberFormat="1" applyFont="1" applyFill="1" applyAlignment="1">
      <alignment horizontal="center"/>
    </xf>
    <xf numFmtId="0" fontId="6" fillId="2" borderId="0" xfId="0" applyFont="1" applyFill="1" applyAlignment="1">
      <alignment horizontal="center"/>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quotePrefix="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vertical="center" wrapText="1"/>
    </xf>
    <xf numFmtId="49" fontId="8" fillId="2" borderId="1" xfId="0" applyNumberFormat="1"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6" fillId="2" borderId="0" xfId="0" applyFont="1" applyFill="1" applyAlignment="1">
      <alignment horizontal="center"/>
    </xf>
    <xf numFmtId="0" fontId="2" fillId="4" borderId="1" xfId="0" applyFont="1" applyFill="1" applyBorder="1" applyAlignment="1">
      <alignment horizontal="left" vertical="center"/>
    </xf>
    <xf numFmtId="0" fontId="9" fillId="0" borderId="1" xfId="0" applyFont="1" applyBorder="1" applyAlignment="1">
      <alignment horizontal="left" vertical="center" wrapText="1"/>
    </xf>
    <xf numFmtId="0" fontId="5" fillId="4" borderId="1" xfId="0"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5" fillId="4" borderId="0" xfId="0" applyFont="1" applyFill="1" applyAlignment="1">
      <alignment horizontal="left" vertical="center" wrapText="1"/>
    </xf>
    <xf numFmtId="0" fontId="17" fillId="0" borderId="1" xfId="0" applyFont="1" applyBorder="1" applyAlignment="1">
      <alignment horizontal="left" vertical="center" wrapText="1"/>
    </xf>
    <xf numFmtId="0" fontId="9"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5" fillId="4" borderId="1" xfId="0" applyFont="1" applyFill="1" applyBorder="1" applyAlignment="1">
      <alignment horizontal="right" vertical="center" wrapText="1"/>
    </xf>
    <xf numFmtId="0" fontId="9" fillId="0" borderId="1" xfId="0" applyFont="1" applyBorder="1" applyAlignment="1">
      <alignment horizontal="right" vertical="center" wrapText="1"/>
    </xf>
    <xf numFmtId="0" fontId="18" fillId="0" borderId="1" xfId="0" applyFont="1" applyBorder="1" applyAlignment="1">
      <alignment horizontal="right" vertical="center" wrapText="1"/>
    </xf>
    <xf numFmtId="0" fontId="9" fillId="0" borderId="0" xfId="0" applyFont="1" applyAlignment="1">
      <alignment horizontal="right" vertical="center" wrapText="1"/>
    </xf>
    <xf numFmtId="0" fontId="18" fillId="5" borderId="1" xfId="0" applyFont="1" applyFill="1" applyBorder="1" applyAlignment="1">
      <alignment horizontal="left" vertical="center" wrapText="1"/>
    </xf>
    <xf numFmtId="0" fontId="18" fillId="0" borderId="1" xfId="0" applyFont="1" applyFill="1" applyBorder="1" applyAlignment="1">
      <alignment horizontal="right"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left" vertical="center" wrapText="1"/>
    </xf>
    <xf numFmtId="0" fontId="9" fillId="4"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21" fillId="0" borderId="1" xfId="0" applyFont="1" applyBorder="1" applyAlignment="1">
      <alignment horizontal="left" vertical="center" wrapText="1"/>
    </xf>
    <xf numFmtId="0" fontId="18" fillId="6" borderId="1" xfId="0" applyFont="1" applyFill="1" applyBorder="1" applyAlignment="1">
      <alignment horizontal="right" vertical="center" wrapText="1"/>
    </xf>
    <xf numFmtId="0" fontId="18"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8" fillId="6" borderId="0" xfId="0" applyFont="1" applyFill="1" applyAlignment="1">
      <alignment horizontal="left" vertical="center" wrapText="1"/>
    </xf>
    <xf numFmtId="0" fontId="9" fillId="6" borderId="1" xfId="0" applyFont="1" applyFill="1" applyBorder="1" applyAlignment="1">
      <alignment horizontal="right" vertical="center" wrapText="1"/>
    </xf>
    <xf numFmtId="0" fontId="22" fillId="0" borderId="1" xfId="0" applyFont="1" applyBorder="1" applyAlignment="1">
      <alignment horizontal="left" vertical="center" wrapText="1"/>
    </xf>
    <xf numFmtId="0" fontId="22" fillId="6"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21" fillId="0" borderId="1" xfId="0" applyFont="1" applyFill="1" applyBorder="1" applyAlignment="1">
      <alignment horizontal="left" vertical="center" wrapText="1"/>
    </xf>
    <xf numFmtId="0" fontId="24" fillId="2" borderId="0" xfId="0" applyFont="1" applyFill="1" applyAlignment="1">
      <alignment vertical="center" wrapText="1"/>
    </xf>
    <xf numFmtId="0" fontId="14" fillId="2" borderId="0" xfId="0" applyFont="1" applyFill="1" applyAlignment="1">
      <alignment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0" fontId="4" fillId="4" borderId="1" xfId="0" quotePrefix="1"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4" borderId="0" xfId="0" applyFont="1" applyFill="1" applyAlignment="1">
      <alignment horizontal="left" vertical="center" wrapText="1"/>
    </xf>
    <xf numFmtId="0" fontId="18" fillId="7" borderId="1" xfId="0" applyFont="1" applyFill="1" applyBorder="1" applyAlignment="1">
      <alignment horizontal="right" vertical="center" wrapText="1"/>
    </xf>
    <xf numFmtId="0" fontId="18" fillId="7" borderId="1" xfId="0" applyFont="1" applyFill="1" applyBorder="1" applyAlignment="1">
      <alignment horizontal="left" vertical="center" wrapText="1"/>
    </xf>
    <xf numFmtId="0" fontId="18" fillId="7" borderId="0" xfId="0" applyFont="1" applyFill="1" applyAlignment="1">
      <alignment horizontal="left" vertical="center" wrapText="1"/>
    </xf>
    <xf numFmtId="17" fontId="18" fillId="7"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7" fillId="0" borderId="1" xfId="0" applyFont="1" applyFill="1" applyBorder="1" applyAlignment="1">
      <alignment horizontal="center" wrapText="1"/>
    </xf>
    <xf numFmtId="0" fontId="18" fillId="4"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0" xfId="0" applyFont="1" applyFill="1" applyAlignment="1">
      <alignment horizontal="left" vertical="center" wrapText="1"/>
    </xf>
    <xf numFmtId="0" fontId="18" fillId="4" borderId="0" xfId="0" applyFont="1" applyFill="1" applyAlignment="1">
      <alignment horizontal="left" vertical="center" wrapText="1"/>
    </xf>
    <xf numFmtId="0" fontId="9" fillId="4" borderId="1" xfId="0" applyFont="1" applyFill="1" applyBorder="1" applyAlignment="1">
      <alignment horizontal="left" vertical="center" wrapText="1"/>
    </xf>
    <xf numFmtId="0" fontId="9" fillId="4" borderId="0" xfId="0" applyFont="1" applyFill="1" applyAlignment="1">
      <alignment horizontal="left" vertical="center" wrapText="1"/>
    </xf>
    <xf numFmtId="0" fontId="21" fillId="4"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0" fontId="9" fillId="9"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9" fillId="9" borderId="0" xfId="0" applyFont="1" applyFill="1" applyAlignment="1">
      <alignment horizontal="left" vertical="center" wrapText="1"/>
    </xf>
    <xf numFmtId="0" fontId="1" fillId="0" borderId="0" xfId="0" applyFont="1" applyFill="1" applyAlignment="1"/>
    <xf numFmtId="0" fontId="1"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xf numFmtId="0" fontId="1" fillId="0" borderId="0" xfId="0" applyFont="1" applyFill="1" applyAlignment="1">
      <alignment horizontal="left"/>
    </xf>
    <xf numFmtId="0" fontId="1" fillId="0" borderId="0" xfId="0" applyFont="1" applyFill="1"/>
    <xf numFmtId="0" fontId="3" fillId="0" borderId="0" xfId="0" applyFont="1" applyFill="1" applyAlignment="1"/>
    <xf numFmtId="0" fontId="3" fillId="0" borderId="0" xfId="0" applyFont="1" applyFill="1" applyAlignment="1">
      <alignment horizontal="center"/>
    </xf>
    <xf numFmtId="0" fontId="24" fillId="0" borderId="0" xfId="0" applyFont="1" applyFill="1" applyAlignment="1">
      <alignment vertical="center" wrapText="1"/>
    </xf>
    <xf numFmtId="0" fontId="2" fillId="0" borderId="0" xfId="0" applyFont="1" applyFill="1"/>
    <xf numFmtId="0" fontId="14" fillId="0" borderId="0" xfId="0" applyFont="1" applyFill="1" applyAlignment="1">
      <alignment vertical="center" wrapText="1"/>
    </xf>
    <xf numFmtId="49" fontId="1" fillId="0" borderId="0" xfId="0" applyNumberFormat="1" applyFont="1" applyFill="1" applyAlignment="1">
      <alignment horizontal="left"/>
    </xf>
    <xf numFmtId="49" fontId="9" fillId="0" borderId="0" xfId="0" applyNumberFormat="1" applyFont="1" applyFill="1" applyAlignment="1">
      <alignment horizontal="left"/>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9" fillId="0" borderId="0" xfId="0" applyFont="1" applyFill="1" applyAlignment="1">
      <alignment horizontal="right" vertical="center" wrapText="1"/>
    </xf>
    <xf numFmtId="0" fontId="9" fillId="10" borderId="1" xfId="0" applyFont="1" applyFill="1" applyBorder="1" applyAlignment="1">
      <alignment horizontal="right" vertical="center" wrapText="1"/>
    </xf>
    <xf numFmtId="0" fontId="9" fillId="10" borderId="1" xfId="0" applyFont="1" applyFill="1" applyBorder="1" applyAlignment="1">
      <alignment horizontal="left" vertical="center" wrapText="1"/>
    </xf>
    <xf numFmtId="0" fontId="9" fillId="10" borderId="0" xfId="0" applyFont="1" applyFill="1" applyAlignment="1">
      <alignment horizontal="left" vertical="center" wrapText="1"/>
    </xf>
    <xf numFmtId="0" fontId="9" fillId="13" borderId="1" xfId="0" applyFont="1" applyFill="1" applyBorder="1" applyAlignment="1">
      <alignment horizontal="left" vertical="center" wrapText="1"/>
    </xf>
    <xf numFmtId="0" fontId="9" fillId="13" borderId="1" xfId="0" applyFont="1" applyFill="1" applyBorder="1" applyAlignment="1">
      <alignment horizontal="right" vertical="center" wrapText="1"/>
    </xf>
    <xf numFmtId="0" fontId="9" fillId="13" borderId="0" xfId="0" applyFont="1" applyFill="1" applyAlignment="1">
      <alignment horizontal="left" vertical="center" wrapText="1"/>
    </xf>
    <xf numFmtId="0" fontId="9" fillId="14" borderId="1" xfId="0" applyFont="1" applyFill="1" applyBorder="1" applyAlignment="1">
      <alignment horizontal="right" vertical="center" wrapText="1"/>
    </xf>
    <xf numFmtId="0" fontId="9" fillId="14" borderId="1" xfId="0" applyFont="1" applyFill="1" applyBorder="1" applyAlignment="1">
      <alignment horizontal="left" vertical="center" wrapText="1"/>
    </xf>
    <xf numFmtId="0" fontId="18" fillId="14" borderId="1" xfId="0" applyFont="1" applyFill="1" applyBorder="1" applyAlignment="1">
      <alignment horizontal="left" vertical="center" wrapText="1"/>
    </xf>
    <xf numFmtId="0" fontId="9" fillId="14" borderId="0" xfId="0" applyFont="1" applyFill="1" applyAlignment="1">
      <alignment horizontal="left" vertical="center" wrapText="1"/>
    </xf>
    <xf numFmtId="0" fontId="9" fillId="12" borderId="1" xfId="0" applyFont="1" applyFill="1" applyBorder="1" applyAlignment="1">
      <alignment horizontal="right" vertical="center" wrapText="1"/>
    </xf>
    <xf numFmtId="0" fontId="18" fillId="12" borderId="1" xfId="0" applyFont="1" applyFill="1" applyBorder="1" applyAlignment="1">
      <alignment horizontal="left" vertical="center" wrapText="1"/>
    </xf>
    <xf numFmtId="0" fontId="18" fillId="12" borderId="0" xfId="0" applyFont="1" applyFill="1" applyAlignment="1">
      <alignment horizontal="left" vertical="center" wrapText="1"/>
    </xf>
    <xf numFmtId="0" fontId="23" fillId="12"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applyAlignment="1"/>
    <xf numFmtId="49" fontId="2" fillId="0" borderId="0" xfId="0" applyNumberFormat="1" applyFont="1" applyFill="1" applyAlignment="1">
      <alignment horizontal="center"/>
    </xf>
    <xf numFmtId="49" fontId="3" fillId="0" borderId="0" xfId="0" applyNumberFormat="1" applyFont="1" applyFill="1" applyAlignment="1">
      <alignment horizontal="center" vertical="center"/>
    </xf>
    <xf numFmtId="49" fontId="3" fillId="0" borderId="0" xfId="0" applyNumberFormat="1" applyFont="1" applyFill="1" applyAlignment="1"/>
    <xf numFmtId="49" fontId="3" fillId="0" borderId="0" xfId="0" applyNumberFormat="1" applyFont="1" applyFill="1" applyAlignment="1">
      <alignment horizontal="center"/>
    </xf>
    <xf numFmtId="49" fontId="1" fillId="0" borderId="0" xfId="0" applyNumberFormat="1" applyFont="1" applyFill="1" applyAlignment="1">
      <alignment horizontal="center"/>
    </xf>
    <xf numFmtId="49" fontId="9" fillId="0" borderId="0" xfId="0" applyNumberFormat="1" applyFont="1" applyFill="1" applyAlignment="1">
      <alignment horizontal="left" vertical="center" wrapText="1"/>
    </xf>
    <xf numFmtId="49" fontId="9" fillId="1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0" quotePrefix="1"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49" fontId="18" fillId="0" borderId="1" xfId="0" quotePrefix="1"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49" fontId="4" fillId="0" borderId="1" xfId="0" quotePrefix="1" applyNumberFormat="1" applyFont="1" applyFill="1" applyBorder="1" applyAlignment="1">
      <alignment horizontal="left" vertical="center" wrapText="1"/>
    </xf>
    <xf numFmtId="17" fontId="18"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18" fillId="8" borderId="1" xfId="0" applyFont="1" applyFill="1" applyBorder="1" applyAlignment="1">
      <alignment horizontal="right" vertical="center" wrapText="1"/>
    </xf>
    <xf numFmtId="0" fontId="9" fillId="10" borderId="1" xfId="0" applyNumberFormat="1" applyFont="1" applyFill="1" applyBorder="1" applyAlignment="1">
      <alignment horizontal="left" vertical="center" wrapText="1"/>
    </xf>
    <xf numFmtId="49" fontId="0" fillId="0" borderId="0" xfId="0" applyNumberFormat="1"/>
    <xf numFmtId="0" fontId="9" fillId="15" borderId="1" xfId="0" applyFont="1" applyFill="1" applyBorder="1" applyAlignment="1">
      <alignment horizontal="right" vertical="center" wrapText="1"/>
    </xf>
    <xf numFmtId="0" fontId="9" fillId="15" borderId="1" xfId="0" applyFont="1" applyFill="1" applyBorder="1" applyAlignment="1">
      <alignment horizontal="left" vertical="center" wrapText="1"/>
    </xf>
    <xf numFmtId="49" fontId="9" fillId="15" borderId="1" xfId="0" applyNumberFormat="1" applyFont="1" applyFill="1" applyBorder="1" applyAlignment="1">
      <alignment horizontal="left" vertical="center" wrapText="1"/>
    </xf>
    <xf numFmtId="0" fontId="9" fillId="15" borderId="1" xfId="0" applyNumberFormat="1" applyFont="1" applyFill="1" applyBorder="1" applyAlignment="1">
      <alignment horizontal="left" vertical="center" wrapText="1"/>
    </xf>
    <xf numFmtId="0" fontId="9" fillId="15" borderId="0" xfId="0" applyFont="1" applyFill="1" applyAlignment="1">
      <alignment horizontal="left" vertical="center" wrapText="1"/>
    </xf>
    <xf numFmtId="0" fontId="18" fillId="15" borderId="1" xfId="0" applyFont="1" applyFill="1" applyBorder="1" applyAlignment="1">
      <alignment horizontal="left" vertical="center" wrapText="1"/>
    </xf>
    <xf numFmtId="49" fontId="18" fillId="15" borderId="1" xfId="0" applyNumberFormat="1" applyFont="1" applyFill="1" applyBorder="1" applyAlignment="1">
      <alignment horizontal="left" vertical="center" wrapText="1"/>
    </xf>
    <xf numFmtId="0" fontId="18" fillId="15" borderId="0" xfId="0" applyFont="1" applyFill="1" applyAlignment="1">
      <alignment horizontal="left" vertical="center" wrapText="1"/>
    </xf>
    <xf numFmtId="49" fontId="22" fillId="0" borderId="1" xfId="0" quotePrefix="1"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27" fillId="0" borderId="0" xfId="0" applyFont="1" applyFill="1" applyAlignment="1">
      <alignment horizontal="left" vertical="center"/>
    </xf>
    <xf numFmtId="0" fontId="28" fillId="0" borderId="0" xfId="0" applyFont="1" applyFill="1" applyAlignment="1">
      <alignment vertical="center" wrapText="1"/>
    </xf>
    <xf numFmtId="0" fontId="26" fillId="0" borderId="0" xfId="0" applyFont="1" applyFill="1"/>
    <xf numFmtId="49" fontId="9" fillId="16" borderId="1" xfId="0" applyNumberFormat="1" applyFont="1" applyFill="1" applyBorder="1" applyAlignment="1">
      <alignment horizontal="left" vertical="center" wrapText="1"/>
    </xf>
    <xf numFmtId="49" fontId="9" fillId="16" borderId="1" xfId="0" quotePrefix="1"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49" fontId="34" fillId="0" borderId="1" xfId="4" applyNumberFormat="1" applyFont="1" applyFill="1" applyBorder="1" applyAlignment="1">
      <alignment horizontal="left" vertical="center" wrapText="1"/>
    </xf>
    <xf numFmtId="49" fontId="18" fillId="16" borderId="1" xfId="0" applyNumberFormat="1"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0" fontId="9" fillId="0" borderId="0" xfId="0" applyFont="1" applyFill="1" applyAlignment="1">
      <alignment horizontal="center"/>
    </xf>
    <xf numFmtId="0" fontId="6" fillId="0" borderId="0" xfId="0" applyFont="1" applyFill="1" applyAlignment="1">
      <alignment horizontal="center"/>
    </xf>
    <xf numFmtId="0" fontId="5" fillId="0" borderId="1" xfId="0" applyFont="1" applyFill="1" applyBorder="1" applyAlignment="1">
      <alignment vertical="center" wrapText="1"/>
    </xf>
    <xf numFmtId="0" fontId="35" fillId="0" borderId="1" xfId="0" applyFont="1" applyFill="1" applyBorder="1" applyAlignment="1">
      <alignment horizontal="left" vertical="center" wrapText="1"/>
    </xf>
    <xf numFmtId="49" fontId="9" fillId="0" borderId="1" xfId="5" applyNumberFormat="1" applyFont="1" applyFill="1" applyBorder="1" applyAlignment="1">
      <alignment horizontal="left" vertical="center" wrapText="1"/>
    </xf>
    <xf numFmtId="49" fontId="36" fillId="0" borderId="1" xfId="0" applyNumberFormat="1" applyFont="1" applyFill="1" applyBorder="1" applyAlignment="1">
      <alignment vertical="center" wrapText="1"/>
    </xf>
    <xf numFmtId="49" fontId="38" fillId="0" borderId="1" xfId="0" applyNumberFormat="1" applyFont="1" applyFill="1" applyBorder="1" applyAlignment="1">
      <alignment vertical="center" wrapText="1"/>
    </xf>
    <xf numFmtId="49" fontId="9" fillId="0" borderId="1" xfId="0" applyNumberFormat="1" applyFont="1" applyFill="1" applyBorder="1" applyAlignment="1">
      <alignment horizontal="left" wrapText="1"/>
    </xf>
    <xf numFmtId="49" fontId="38" fillId="0" borderId="1" xfId="0" applyNumberFormat="1" applyFont="1" applyFill="1" applyBorder="1" applyAlignment="1">
      <alignment wrapText="1"/>
    </xf>
    <xf numFmtId="0" fontId="9" fillId="0" borderId="0" xfId="0" applyFont="1" applyFill="1" applyAlignment="1">
      <alignment horizontal="left"/>
    </xf>
    <xf numFmtId="0" fontId="5" fillId="0" borderId="0" xfId="0" applyFont="1" applyFill="1" applyAlignment="1"/>
    <xf numFmtId="0" fontId="5" fillId="0" borderId="0" xfId="0" applyFont="1" applyFill="1" applyAlignment="1">
      <alignment horizontal="center" vertical="center" wrapText="1"/>
    </xf>
    <xf numFmtId="0" fontId="9" fillId="0" borderId="0" xfId="0" applyFont="1" applyFill="1" applyAlignment="1">
      <alignment horizontal="left" vertical="center" wrapText="1"/>
    </xf>
    <xf numFmtId="49" fontId="18" fillId="10" borderId="1" xfId="0" applyNumberFormat="1" applyFont="1" applyFill="1" applyBorder="1" applyAlignment="1">
      <alignment horizontal="left" vertical="center" wrapText="1"/>
    </xf>
    <xf numFmtId="49" fontId="33" fillId="10" borderId="1" xfId="0" applyNumberFormat="1" applyFont="1" applyFill="1" applyBorder="1" applyAlignment="1">
      <alignment horizontal="left" vertical="center" wrapText="1"/>
    </xf>
    <xf numFmtId="49" fontId="5" fillId="10" borderId="1" xfId="0" applyNumberFormat="1" applyFont="1" applyFill="1" applyBorder="1" applyAlignment="1">
      <alignment horizontal="left" vertical="center" wrapText="1"/>
    </xf>
    <xf numFmtId="49" fontId="4" fillId="10" borderId="1" xfId="0" quotePrefix="1" applyNumberFormat="1" applyFont="1" applyFill="1" applyBorder="1" applyAlignment="1">
      <alignment horizontal="left" vertical="center" wrapText="1"/>
    </xf>
    <xf numFmtId="49" fontId="18" fillId="9" borderId="1" xfId="0" quotePrefix="1" applyNumberFormat="1" applyFont="1" applyFill="1" applyBorder="1" applyAlignment="1">
      <alignment horizontal="left" vertical="center" wrapText="1"/>
    </xf>
    <xf numFmtId="49" fontId="9" fillId="9" borderId="1" xfId="0" applyNumberFormat="1" applyFont="1" applyFill="1" applyBorder="1" applyAlignment="1">
      <alignment horizontal="left" vertical="center" wrapText="1"/>
    </xf>
    <xf numFmtId="49" fontId="9" fillId="10" borderId="1" xfId="0" quotePrefix="1" applyNumberFormat="1" applyFont="1" applyFill="1" applyBorder="1" applyAlignment="1">
      <alignment horizontal="left" vertical="center" wrapText="1"/>
    </xf>
    <xf numFmtId="49" fontId="4" fillId="1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1" fillId="0" borderId="0" xfId="0" applyFont="1"/>
    <xf numFmtId="49" fontId="3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4" fillId="0" borderId="1" xfId="0" applyFont="1" applyFill="1" applyBorder="1" applyAlignment="1">
      <alignment horizontal="left" wrapText="1"/>
    </xf>
    <xf numFmtId="49" fontId="4" fillId="0" borderId="1" xfId="0" applyNumberFormat="1" applyFont="1" applyFill="1" applyBorder="1" applyAlignment="1">
      <alignment horizontal="left" wrapText="1"/>
    </xf>
    <xf numFmtId="49" fontId="4" fillId="0" borderId="1" xfId="0" quotePrefix="1" applyNumberFormat="1" applyFont="1" applyFill="1" applyBorder="1" applyAlignment="1">
      <alignment horizontal="left" wrapText="1"/>
    </xf>
    <xf numFmtId="0" fontId="9" fillId="0" borderId="1" xfId="0" applyFont="1" applyFill="1" applyBorder="1" applyAlignment="1">
      <alignment horizontal="left" wrapText="1"/>
    </xf>
    <xf numFmtId="49" fontId="5" fillId="0" borderId="1" xfId="0" applyNumberFormat="1" applyFont="1" applyFill="1" applyBorder="1" applyAlignment="1">
      <alignment vertical="center" wrapText="1"/>
    </xf>
    <xf numFmtId="49" fontId="37" fillId="0" borderId="1" xfId="0" applyNumberFormat="1" applyFont="1" applyFill="1" applyBorder="1" applyAlignment="1">
      <alignment vertical="center" wrapText="1"/>
    </xf>
    <xf numFmtId="49" fontId="38" fillId="0" borderId="1" xfId="0" applyNumberFormat="1" applyFont="1" applyFill="1" applyBorder="1"/>
    <xf numFmtId="49" fontId="39" fillId="0" borderId="1" xfId="0" applyNumberFormat="1"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wrapText="1"/>
    </xf>
    <xf numFmtId="49" fontId="40" fillId="0" borderId="1" xfId="3" applyNumberFormat="1" applyFont="1" applyFill="1" applyBorder="1" applyAlignment="1" applyProtection="1">
      <alignment wrapText="1"/>
    </xf>
    <xf numFmtId="49" fontId="32" fillId="0" borderId="1" xfId="4" applyNumberFormat="1" applyFill="1" applyBorder="1" applyAlignment="1" applyProtection="1">
      <alignment horizontal="left" wrapText="1"/>
    </xf>
    <xf numFmtId="0" fontId="2" fillId="0" borderId="0" xfId="0" applyFont="1" applyFill="1" applyAlignment="1">
      <alignment horizontal="center" vertical="center"/>
    </xf>
    <xf numFmtId="0" fontId="41" fillId="4" borderId="1" xfId="0" applyFont="1" applyFill="1" applyBorder="1"/>
    <xf numFmtId="49"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42" fillId="0" borderId="1" xfId="0" applyFont="1" applyFill="1" applyBorder="1" applyAlignment="1">
      <alignment horizontal="center" vertical="center"/>
    </xf>
    <xf numFmtId="0" fontId="43" fillId="0" borderId="0" xfId="0" applyFont="1" applyAlignment="1">
      <alignment horizontal="center" vertical="center"/>
    </xf>
    <xf numFmtId="0" fontId="43" fillId="0" borderId="1" xfId="0" applyFont="1" applyBorder="1"/>
    <xf numFmtId="0" fontId="43" fillId="0" borderId="0" xfId="0" applyFont="1"/>
    <xf numFmtId="49" fontId="45" fillId="0" borderId="1" xfId="0" applyNumberFormat="1" applyFont="1" applyBorder="1"/>
    <xf numFmtId="0" fontId="45" fillId="0" borderId="1" xfId="0" applyFont="1" applyBorder="1"/>
    <xf numFmtId="0" fontId="21" fillId="2" borderId="1" xfId="0" applyFont="1" applyFill="1" applyBorder="1" applyAlignment="1">
      <alignment horizontal="left" vertical="center" wrapText="1"/>
    </xf>
    <xf numFmtId="0" fontId="21" fillId="0" borderId="1" xfId="0" applyFont="1" applyBorder="1"/>
    <xf numFmtId="0" fontId="21" fillId="10" borderId="1" xfId="0" applyFont="1" applyFill="1" applyBorder="1" applyAlignment="1">
      <alignment horizontal="left" vertical="center" wrapText="1"/>
    </xf>
    <xf numFmtId="49" fontId="45" fillId="11" borderId="1" xfId="0" applyNumberFormat="1" applyFont="1" applyFill="1" applyBorder="1"/>
    <xf numFmtId="0" fontId="45" fillId="11" borderId="1" xfId="0" applyFont="1" applyFill="1" applyBorder="1"/>
    <xf numFmtId="0" fontId="21" fillId="11" borderId="1" xfId="0" applyFont="1" applyFill="1" applyBorder="1" applyAlignment="1">
      <alignment vertical="center"/>
    </xf>
    <xf numFmtId="0" fontId="21" fillId="4" borderId="1" xfId="0" applyFont="1" applyFill="1" applyBorder="1"/>
    <xf numFmtId="0" fontId="43" fillId="10" borderId="1" xfId="0" applyFont="1" applyFill="1" applyBorder="1"/>
    <xf numFmtId="49" fontId="45" fillId="11" borderId="1" xfId="0" quotePrefix="1" applyNumberFormat="1" applyFont="1" applyFill="1" applyBorder="1"/>
    <xf numFmtId="0" fontId="21" fillId="0" borderId="0" xfId="0" applyFont="1"/>
    <xf numFmtId="0" fontId="9" fillId="2" borderId="0" xfId="0" applyFont="1" applyFill="1" applyAlignment="1">
      <alignment horizontal="center"/>
    </xf>
    <xf numFmtId="0" fontId="6" fillId="2" borderId="0" xfId="0" applyFont="1" applyFill="1" applyAlignment="1">
      <alignment horizontal="center"/>
    </xf>
    <xf numFmtId="0" fontId="26" fillId="2" borderId="0" xfId="0" applyFont="1" applyFill="1" applyAlignment="1">
      <alignment horizontal="center" vertical="center" wrapText="1"/>
    </xf>
    <xf numFmtId="0" fontId="25"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center" vertical="center" wrapText="1"/>
    </xf>
    <xf numFmtId="0" fontId="9" fillId="0" borderId="0" xfId="0" applyFont="1" applyFill="1" applyAlignment="1">
      <alignment horizontal="center"/>
    </xf>
    <xf numFmtId="0" fontId="6" fillId="0" borderId="0" xfId="0" applyFont="1" applyFill="1" applyAlignment="1">
      <alignment horizontal="center"/>
    </xf>
    <xf numFmtId="0" fontId="29" fillId="0" borderId="0" xfId="0" applyFont="1" applyFill="1" applyAlignment="1">
      <alignment horizontal="center" vertical="center" wrapText="1"/>
    </xf>
    <xf numFmtId="0" fontId="5" fillId="0" borderId="0" xfId="0" applyFont="1" applyFill="1" applyAlignment="1">
      <alignment horizontal="center" vertical="center" wrapText="1"/>
    </xf>
    <xf numFmtId="0" fontId="25" fillId="0" borderId="0" xfId="0" applyFont="1" applyFill="1" applyAlignment="1">
      <alignment horizontal="center" vertical="center" wrapText="1"/>
    </xf>
    <xf numFmtId="0" fontId="18" fillId="0" borderId="0" xfId="0" applyFont="1" applyFill="1" applyAlignment="1">
      <alignment horizontal="center"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44" fillId="0" borderId="1" xfId="0" applyFont="1" applyBorder="1" applyAlignment="1">
      <alignment horizontal="center" vertical="center"/>
    </xf>
    <xf numFmtId="0" fontId="20" fillId="0" borderId="1" xfId="0" applyFont="1" applyFill="1" applyBorder="1" applyAlignment="1">
      <alignment horizontal="center" vertical="center"/>
    </xf>
    <xf numFmtId="0" fontId="43" fillId="0" borderId="1" xfId="0" applyFont="1" applyBorder="1" applyAlignment="1">
      <alignment horizontal="center" vertical="center"/>
    </xf>
  </cellXfs>
  <cellStyles count="6">
    <cellStyle name="Hyperlink" xfId="4" builtinId="8"/>
    <cellStyle name="Hyperlink 2" xfId="3"/>
    <cellStyle name="Normal" xfId="0" builtinId="0"/>
    <cellStyle name="Normal 13" xfId="2"/>
    <cellStyle name="Normal 2" xfId="1"/>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292472</xdr:colOff>
      <xdr:row>3</xdr:row>
      <xdr:rowOff>20731</xdr:rowOff>
    </xdr:from>
    <xdr:to>
      <xdr:col>1</xdr:col>
      <xdr:colOff>1465952</xdr:colOff>
      <xdr:row>3</xdr:row>
      <xdr:rowOff>20731</xdr:rowOff>
    </xdr:to>
    <xdr:sp macro="" textlink="">
      <xdr:nvSpPr>
        <xdr:cNvPr id="49661" name="Line 1"/>
        <xdr:cNvSpPr>
          <a:spLocks noChangeShapeType="1"/>
        </xdr:cNvSpPr>
      </xdr:nvSpPr>
      <xdr:spPr bwMode="auto">
        <a:xfrm>
          <a:off x="292472" y="760319"/>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1976067</xdr:colOff>
      <xdr:row>3</xdr:row>
      <xdr:rowOff>17903</xdr:rowOff>
    </xdr:from>
    <xdr:to>
      <xdr:col>22</xdr:col>
      <xdr:colOff>357344</xdr:colOff>
      <xdr:row>3</xdr:row>
      <xdr:rowOff>20544</xdr:rowOff>
    </xdr:to>
    <xdr:cxnSp macro="">
      <xdr:nvCxnSpPr>
        <xdr:cNvPr id="3" name="Straight Connector 2"/>
        <xdr:cNvCxnSpPr/>
      </xdr:nvCxnSpPr>
      <xdr:spPr>
        <a:xfrm>
          <a:off x="8598743" y="757491"/>
          <a:ext cx="1675807" cy="2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76368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1054472</xdr:colOff>
      <xdr:row>2</xdr:row>
      <xdr:rowOff>30256</xdr:rowOff>
    </xdr:from>
    <xdr:to>
      <xdr:col>22</xdr:col>
      <xdr:colOff>570602</xdr:colOff>
      <xdr:row>2</xdr:row>
      <xdr:rowOff>30256</xdr:rowOff>
    </xdr:to>
    <xdr:sp macro="" textlink="">
      <xdr:nvSpPr>
        <xdr:cNvPr id="3" name="Line 1"/>
        <xdr:cNvSpPr>
          <a:spLocks noChangeShapeType="1"/>
        </xdr:cNvSpPr>
      </xdr:nvSpPr>
      <xdr:spPr bwMode="auto">
        <a:xfrm>
          <a:off x="6255122" y="43983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7761"/>
          <a:ext cx="14312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291351</xdr:colOff>
      <xdr:row>2</xdr:row>
      <xdr:rowOff>7844</xdr:rowOff>
    </xdr:from>
    <xdr:to>
      <xdr:col>20</xdr:col>
      <xdr:colOff>133573</xdr:colOff>
      <xdr:row>2</xdr:row>
      <xdr:rowOff>7844</xdr:rowOff>
    </xdr:to>
    <xdr:sp macro="" textlink="">
      <xdr:nvSpPr>
        <xdr:cNvPr id="3" name="Line 1"/>
        <xdr:cNvSpPr>
          <a:spLocks noChangeShapeType="1"/>
        </xdr:cNvSpPr>
      </xdr:nvSpPr>
      <xdr:spPr bwMode="auto">
        <a:xfrm>
          <a:off x="9278469" y="422462"/>
          <a:ext cx="175842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beason@ualberta.ca" TargetMode="External"/><Relationship Id="rId21" Type="http://schemas.openxmlformats.org/officeDocument/2006/relationships/hyperlink" Target="mailto:rbeason@ualberta.ca" TargetMode="External"/><Relationship Id="rId42" Type="http://schemas.openxmlformats.org/officeDocument/2006/relationships/hyperlink" Target="mailto:rbeason@ualberta.ca" TargetMode="External"/><Relationship Id="rId63" Type="http://schemas.openxmlformats.org/officeDocument/2006/relationships/hyperlink" Target="mailto:rbeason@ualberta.ca" TargetMode="External"/><Relationship Id="rId84" Type="http://schemas.openxmlformats.org/officeDocument/2006/relationships/hyperlink" Target="mailto:rbeason@ualberta.ca" TargetMode="External"/><Relationship Id="rId138" Type="http://schemas.openxmlformats.org/officeDocument/2006/relationships/hyperlink" Target="mailto:rbeason@ualberta.ca" TargetMode="External"/><Relationship Id="rId159" Type="http://schemas.openxmlformats.org/officeDocument/2006/relationships/hyperlink" Target="mailto:rbeason@ualberta.ca" TargetMode="External"/><Relationship Id="rId170" Type="http://schemas.openxmlformats.org/officeDocument/2006/relationships/hyperlink" Target="mailto:rbeason@ualberta.ca" TargetMode="External"/><Relationship Id="rId191" Type="http://schemas.openxmlformats.org/officeDocument/2006/relationships/hyperlink" Target="mailto:rbeason@ualberta.ca" TargetMode="External"/><Relationship Id="rId205" Type="http://schemas.openxmlformats.org/officeDocument/2006/relationships/hyperlink" Target="mailto:rbeason@ualberta.ca" TargetMode="External"/><Relationship Id="rId226" Type="http://schemas.openxmlformats.org/officeDocument/2006/relationships/hyperlink" Target="mailto:rbeason@ualberta.ca" TargetMode="External"/><Relationship Id="rId247" Type="http://schemas.openxmlformats.org/officeDocument/2006/relationships/hyperlink" Target="mailto:rbeason@ualberta.ca" TargetMode="External"/><Relationship Id="rId107" Type="http://schemas.openxmlformats.org/officeDocument/2006/relationships/hyperlink" Target="mailto:rbeason@ualberta.ca" TargetMode="External"/><Relationship Id="rId268" Type="http://schemas.openxmlformats.org/officeDocument/2006/relationships/hyperlink" Target="mailto:rbeason@ualberta.ca" TargetMode="External"/><Relationship Id="rId11" Type="http://schemas.openxmlformats.org/officeDocument/2006/relationships/hyperlink" Target="mailto:rbeason@ualberta.ca" TargetMode="External"/><Relationship Id="rId32" Type="http://schemas.openxmlformats.org/officeDocument/2006/relationships/hyperlink" Target="mailto:rbeason@ualberta.ca" TargetMode="External"/><Relationship Id="rId53" Type="http://schemas.openxmlformats.org/officeDocument/2006/relationships/hyperlink" Target="mailto:rbeason@ualberta.ca" TargetMode="External"/><Relationship Id="rId74" Type="http://schemas.openxmlformats.org/officeDocument/2006/relationships/hyperlink" Target="mailto:rbeason@ualberta.ca" TargetMode="External"/><Relationship Id="rId128" Type="http://schemas.openxmlformats.org/officeDocument/2006/relationships/hyperlink" Target="mailto:rbeason@ualberta.ca" TargetMode="External"/><Relationship Id="rId149" Type="http://schemas.openxmlformats.org/officeDocument/2006/relationships/hyperlink" Target="mailto:rbeason@ualberta.ca" TargetMode="External"/><Relationship Id="rId5" Type="http://schemas.openxmlformats.org/officeDocument/2006/relationships/hyperlink" Target="mailto:rbeason@ualberta.ca" TargetMode="External"/><Relationship Id="rId95" Type="http://schemas.openxmlformats.org/officeDocument/2006/relationships/hyperlink" Target="mailto:rbeason@ualberta.ca" TargetMode="External"/><Relationship Id="rId160" Type="http://schemas.openxmlformats.org/officeDocument/2006/relationships/hyperlink" Target="mailto:rbeason@ualberta.ca" TargetMode="External"/><Relationship Id="rId181" Type="http://schemas.openxmlformats.org/officeDocument/2006/relationships/hyperlink" Target="mailto:rbeason@ualberta.ca" TargetMode="External"/><Relationship Id="rId216" Type="http://schemas.openxmlformats.org/officeDocument/2006/relationships/hyperlink" Target="mailto:rbeason@ualberta.ca" TargetMode="External"/><Relationship Id="rId237" Type="http://schemas.openxmlformats.org/officeDocument/2006/relationships/hyperlink" Target="mailto:rbeason@ualberta.ca" TargetMode="External"/><Relationship Id="rId258" Type="http://schemas.openxmlformats.org/officeDocument/2006/relationships/hyperlink" Target="mailto:rbeason@ualberta.ca" TargetMode="External"/><Relationship Id="rId22" Type="http://schemas.openxmlformats.org/officeDocument/2006/relationships/hyperlink" Target="mailto:rbeason@ualberta.ca" TargetMode="External"/><Relationship Id="rId43" Type="http://schemas.openxmlformats.org/officeDocument/2006/relationships/hyperlink" Target="mailto:rbeason@ualberta.ca" TargetMode="External"/><Relationship Id="rId64" Type="http://schemas.openxmlformats.org/officeDocument/2006/relationships/hyperlink" Target="mailto:rbeason@ualberta.ca" TargetMode="External"/><Relationship Id="rId118" Type="http://schemas.openxmlformats.org/officeDocument/2006/relationships/hyperlink" Target="mailto:rbeason@ualberta.ca" TargetMode="External"/><Relationship Id="rId139" Type="http://schemas.openxmlformats.org/officeDocument/2006/relationships/hyperlink" Target="mailto:rbeason@ualberta.ca" TargetMode="External"/><Relationship Id="rId85" Type="http://schemas.openxmlformats.org/officeDocument/2006/relationships/hyperlink" Target="mailto:rbeason@ualberta.ca" TargetMode="External"/><Relationship Id="rId150" Type="http://schemas.openxmlformats.org/officeDocument/2006/relationships/hyperlink" Target="mailto:rbeason@ualberta.ca" TargetMode="External"/><Relationship Id="rId171" Type="http://schemas.openxmlformats.org/officeDocument/2006/relationships/hyperlink" Target="mailto:rbeason@ualberta.ca" TargetMode="External"/><Relationship Id="rId192" Type="http://schemas.openxmlformats.org/officeDocument/2006/relationships/hyperlink" Target="mailto:rbeason@ualberta.ca" TargetMode="External"/><Relationship Id="rId206" Type="http://schemas.openxmlformats.org/officeDocument/2006/relationships/hyperlink" Target="mailto:rbeason@ualberta.ca" TargetMode="External"/><Relationship Id="rId227" Type="http://schemas.openxmlformats.org/officeDocument/2006/relationships/hyperlink" Target="mailto:rbeason@ualberta.ca" TargetMode="External"/><Relationship Id="rId248" Type="http://schemas.openxmlformats.org/officeDocument/2006/relationships/hyperlink" Target="mailto:rbeason@ualberta.ca" TargetMode="External"/><Relationship Id="rId269" Type="http://schemas.openxmlformats.org/officeDocument/2006/relationships/hyperlink" Target="mailto:rbeason@ualberta.ca" TargetMode="External"/><Relationship Id="rId12" Type="http://schemas.openxmlformats.org/officeDocument/2006/relationships/hyperlink" Target="mailto:rbeason@ualberta.ca" TargetMode="External"/><Relationship Id="rId33" Type="http://schemas.openxmlformats.org/officeDocument/2006/relationships/hyperlink" Target="mailto:rbeason@ualberta.ca" TargetMode="External"/><Relationship Id="rId108" Type="http://schemas.openxmlformats.org/officeDocument/2006/relationships/hyperlink" Target="mailto:rbeason@ualberta.ca" TargetMode="External"/><Relationship Id="rId129" Type="http://schemas.openxmlformats.org/officeDocument/2006/relationships/hyperlink" Target="mailto:rbeason@ualberta.ca" TargetMode="External"/><Relationship Id="rId54" Type="http://schemas.openxmlformats.org/officeDocument/2006/relationships/hyperlink" Target="mailto:rbeason@ualberta.ca" TargetMode="External"/><Relationship Id="rId75" Type="http://schemas.openxmlformats.org/officeDocument/2006/relationships/hyperlink" Target="mailto:rbeason@ualberta.ca" TargetMode="External"/><Relationship Id="rId96" Type="http://schemas.openxmlformats.org/officeDocument/2006/relationships/hyperlink" Target="mailto:rbeason@ualberta.ca" TargetMode="External"/><Relationship Id="rId140" Type="http://schemas.openxmlformats.org/officeDocument/2006/relationships/hyperlink" Target="mailto:rbeason@ualberta.ca" TargetMode="External"/><Relationship Id="rId161" Type="http://schemas.openxmlformats.org/officeDocument/2006/relationships/hyperlink" Target="mailto:rbeason@ualberta.ca" TargetMode="External"/><Relationship Id="rId182" Type="http://schemas.openxmlformats.org/officeDocument/2006/relationships/hyperlink" Target="mailto:rbeason@ualberta.ca" TargetMode="External"/><Relationship Id="rId217" Type="http://schemas.openxmlformats.org/officeDocument/2006/relationships/hyperlink" Target="mailto:rbeason@ualberta.ca" TargetMode="External"/><Relationship Id="rId6" Type="http://schemas.openxmlformats.org/officeDocument/2006/relationships/hyperlink" Target="mailto:rbeason@ualberta.ca" TargetMode="External"/><Relationship Id="rId238" Type="http://schemas.openxmlformats.org/officeDocument/2006/relationships/hyperlink" Target="mailto:rbeason@ualberta.ca" TargetMode="External"/><Relationship Id="rId259" Type="http://schemas.openxmlformats.org/officeDocument/2006/relationships/hyperlink" Target="mailto:rbeason@ualberta.ca" TargetMode="External"/><Relationship Id="rId23" Type="http://schemas.openxmlformats.org/officeDocument/2006/relationships/hyperlink" Target="mailto:rbeason@ualberta.ca" TargetMode="External"/><Relationship Id="rId119" Type="http://schemas.openxmlformats.org/officeDocument/2006/relationships/hyperlink" Target="mailto:rbeason@ualberta.ca" TargetMode="External"/><Relationship Id="rId270" Type="http://schemas.openxmlformats.org/officeDocument/2006/relationships/hyperlink" Target="mailto:rbeason@ualberta.ca" TargetMode="External"/><Relationship Id="rId44" Type="http://schemas.openxmlformats.org/officeDocument/2006/relationships/hyperlink" Target="mailto:rbeason@ualberta.ca" TargetMode="External"/><Relationship Id="rId65" Type="http://schemas.openxmlformats.org/officeDocument/2006/relationships/hyperlink" Target="mailto:rbeason@ualberta.ca" TargetMode="External"/><Relationship Id="rId86" Type="http://schemas.openxmlformats.org/officeDocument/2006/relationships/hyperlink" Target="mailto:rbeason@ualberta.ca" TargetMode="External"/><Relationship Id="rId130" Type="http://schemas.openxmlformats.org/officeDocument/2006/relationships/hyperlink" Target="mailto:rbeason@ualberta.ca" TargetMode="External"/><Relationship Id="rId151" Type="http://schemas.openxmlformats.org/officeDocument/2006/relationships/hyperlink" Target="mailto:rbeason@ualberta.ca" TargetMode="External"/><Relationship Id="rId172" Type="http://schemas.openxmlformats.org/officeDocument/2006/relationships/hyperlink" Target="mailto:rbeason@ualberta.ca" TargetMode="External"/><Relationship Id="rId193" Type="http://schemas.openxmlformats.org/officeDocument/2006/relationships/hyperlink" Target="mailto:rbeason@ualberta.ca" TargetMode="External"/><Relationship Id="rId202" Type="http://schemas.openxmlformats.org/officeDocument/2006/relationships/hyperlink" Target="mailto:rbeason@ualberta.ca" TargetMode="External"/><Relationship Id="rId207" Type="http://schemas.openxmlformats.org/officeDocument/2006/relationships/hyperlink" Target="mailto:rbeason@ualberta.ca" TargetMode="External"/><Relationship Id="rId223" Type="http://schemas.openxmlformats.org/officeDocument/2006/relationships/hyperlink" Target="mailto:rbeason@ualberta.ca" TargetMode="External"/><Relationship Id="rId228" Type="http://schemas.openxmlformats.org/officeDocument/2006/relationships/hyperlink" Target="mailto:rbeason@ualberta.ca" TargetMode="External"/><Relationship Id="rId244" Type="http://schemas.openxmlformats.org/officeDocument/2006/relationships/hyperlink" Target="mailto:rbeason@ualberta.ca" TargetMode="External"/><Relationship Id="rId249" Type="http://schemas.openxmlformats.org/officeDocument/2006/relationships/hyperlink" Target="mailto:rbeason@ualberta.ca" TargetMode="External"/><Relationship Id="rId13" Type="http://schemas.openxmlformats.org/officeDocument/2006/relationships/hyperlink" Target="mailto:rbeason@ualberta.ca" TargetMode="External"/><Relationship Id="rId18" Type="http://schemas.openxmlformats.org/officeDocument/2006/relationships/hyperlink" Target="mailto:rbeason@ualberta.ca" TargetMode="External"/><Relationship Id="rId39" Type="http://schemas.openxmlformats.org/officeDocument/2006/relationships/hyperlink" Target="mailto:rbeason@ualberta.ca" TargetMode="External"/><Relationship Id="rId109" Type="http://schemas.openxmlformats.org/officeDocument/2006/relationships/hyperlink" Target="mailto:rbeason@ualberta.ca" TargetMode="External"/><Relationship Id="rId260" Type="http://schemas.openxmlformats.org/officeDocument/2006/relationships/hyperlink" Target="mailto:rbeason@ualberta.ca" TargetMode="External"/><Relationship Id="rId265" Type="http://schemas.openxmlformats.org/officeDocument/2006/relationships/hyperlink" Target="mailto:rbeason@ualberta.ca" TargetMode="External"/><Relationship Id="rId34" Type="http://schemas.openxmlformats.org/officeDocument/2006/relationships/hyperlink" Target="mailto:rbeason@ualberta.ca" TargetMode="External"/><Relationship Id="rId50" Type="http://schemas.openxmlformats.org/officeDocument/2006/relationships/hyperlink" Target="mailto:rbeason@ualberta.ca" TargetMode="External"/><Relationship Id="rId55" Type="http://schemas.openxmlformats.org/officeDocument/2006/relationships/hyperlink" Target="mailto:rbeason@ualberta.ca" TargetMode="External"/><Relationship Id="rId76" Type="http://schemas.openxmlformats.org/officeDocument/2006/relationships/hyperlink" Target="mailto:rbeason@ualberta.ca" TargetMode="External"/><Relationship Id="rId97" Type="http://schemas.openxmlformats.org/officeDocument/2006/relationships/hyperlink" Target="mailto:rbeason@ualberta.ca" TargetMode="External"/><Relationship Id="rId104" Type="http://schemas.openxmlformats.org/officeDocument/2006/relationships/hyperlink" Target="mailto:rbeason@ualberta.ca" TargetMode="External"/><Relationship Id="rId120" Type="http://schemas.openxmlformats.org/officeDocument/2006/relationships/hyperlink" Target="mailto:rbeason@ualberta.ca" TargetMode="External"/><Relationship Id="rId125" Type="http://schemas.openxmlformats.org/officeDocument/2006/relationships/hyperlink" Target="mailto:rbeason@ualberta.ca" TargetMode="External"/><Relationship Id="rId141" Type="http://schemas.openxmlformats.org/officeDocument/2006/relationships/hyperlink" Target="mailto:rbeason@ualberta.ca" TargetMode="External"/><Relationship Id="rId146" Type="http://schemas.openxmlformats.org/officeDocument/2006/relationships/hyperlink" Target="mailto:rbeason@ualberta.ca" TargetMode="External"/><Relationship Id="rId167" Type="http://schemas.openxmlformats.org/officeDocument/2006/relationships/hyperlink" Target="mailto:rbeason@ualberta.ca" TargetMode="External"/><Relationship Id="rId188" Type="http://schemas.openxmlformats.org/officeDocument/2006/relationships/hyperlink" Target="mailto:rbeason@ualberta.ca" TargetMode="External"/><Relationship Id="rId7" Type="http://schemas.openxmlformats.org/officeDocument/2006/relationships/hyperlink" Target="mailto:rbeason@ualberta.ca" TargetMode="External"/><Relationship Id="rId71" Type="http://schemas.openxmlformats.org/officeDocument/2006/relationships/hyperlink" Target="mailto:rbeason@ualberta.ca" TargetMode="External"/><Relationship Id="rId92" Type="http://schemas.openxmlformats.org/officeDocument/2006/relationships/hyperlink" Target="mailto:rbeason@ualberta.ca" TargetMode="External"/><Relationship Id="rId162" Type="http://schemas.openxmlformats.org/officeDocument/2006/relationships/hyperlink" Target="mailto:rbeason@ualberta.ca" TargetMode="External"/><Relationship Id="rId183" Type="http://schemas.openxmlformats.org/officeDocument/2006/relationships/hyperlink" Target="mailto:rbeason@ualberta.ca" TargetMode="External"/><Relationship Id="rId213" Type="http://schemas.openxmlformats.org/officeDocument/2006/relationships/hyperlink" Target="mailto:rbeason@ualberta.ca" TargetMode="External"/><Relationship Id="rId218" Type="http://schemas.openxmlformats.org/officeDocument/2006/relationships/hyperlink" Target="mailto:rbeason@ualberta.ca" TargetMode="External"/><Relationship Id="rId234" Type="http://schemas.openxmlformats.org/officeDocument/2006/relationships/hyperlink" Target="mailto:rbeason@ualberta.ca" TargetMode="External"/><Relationship Id="rId239" Type="http://schemas.openxmlformats.org/officeDocument/2006/relationships/hyperlink" Target="mailto:rbeason@ualberta.ca" TargetMode="External"/><Relationship Id="rId2" Type="http://schemas.openxmlformats.org/officeDocument/2006/relationships/hyperlink" Target="mailto:rbeason@ualberta.ca" TargetMode="External"/><Relationship Id="rId29" Type="http://schemas.openxmlformats.org/officeDocument/2006/relationships/hyperlink" Target="mailto:rbeason@ualberta.ca" TargetMode="External"/><Relationship Id="rId250" Type="http://schemas.openxmlformats.org/officeDocument/2006/relationships/hyperlink" Target="mailto:rbeason@ualberta.ca" TargetMode="External"/><Relationship Id="rId255" Type="http://schemas.openxmlformats.org/officeDocument/2006/relationships/hyperlink" Target="mailto:rbeason@ualberta.ca" TargetMode="External"/><Relationship Id="rId271" Type="http://schemas.openxmlformats.org/officeDocument/2006/relationships/hyperlink" Target="mailto:rbeason@ualberta.ca" TargetMode="External"/><Relationship Id="rId276" Type="http://schemas.openxmlformats.org/officeDocument/2006/relationships/hyperlink" Target="mailto:rbeason@ualberta.ca" TargetMode="External"/><Relationship Id="rId24" Type="http://schemas.openxmlformats.org/officeDocument/2006/relationships/hyperlink" Target="mailto:rbeason@ualberta.ca" TargetMode="External"/><Relationship Id="rId40" Type="http://schemas.openxmlformats.org/officeDocument/2006/relationships/hyperlink" Target="mailto:rbeason@ualberta.ca" TargetMode="External"/><Relationship Id="rId45" Type="http://schemas.openxmlformats.org/officeDocument/2006/relationships/hyperlink" Target="mailto:rbeason@ualberta.ca" TargetMode="External"/><Relationship Id="rId66" Type="http://schemas.openxmlformats.org/officeDocument/2006/relationships/hyperlink" Target="mailto:rbeason@ualberta.ca" TargetMode="External"/><Relationship Id="rId87" Type="http://schemas.openxmlformats.org/officeDocument/2006/relationships/hyperlink" Target="mailto:rbeason@ualberta.ca" TargetMode="External"/><Relationship Id="rId110" Type="http://schemas.openxmlformats.org/officeDocument/2006/relationships/hyperlink" Target="mailto:rbeason@ualberta.ca" TargetMode="External"/><Relationship Id="rId115" Type="http://schemas.openxmlformats.org/officeDocument/2006/relationships/hyperlink" Target="mailto:rbeason@ualberta.ca" TargetMode="External"/><Relationship Id="rId131" Type="http://schemas.openxmlformats.org/officeDocument/2006/relationships/hyperlink" Target="mailto:rbeason@ualberta.ca" TargetMode="External"/><Relationship Id="rId136" Type="http://schemas.openxmlformats.org/officeDocument/2006/relationships/hyperlink" Target="mailto:rbeason@ualberta.ca" TargetMode="External"/><Relationship Id="rId157" Type="http://schemas.openxmlformats.org/officeDocument/2006/relationships/hyperlink" Target="mailto:rbeason@ualberta.ca" TargetMode="External"/><Relationship Id="rId178" Type="http://schemas.openxmlformats.org/officeDocument/2006/relationships/hyperlink" Target="mailto:rbeason@ualberta.ca" TargetMode="External"/><Relationship Id="rId61" Type="http://schemas.openxmlformats.org/officeDocument/2006/relationships/hyperlink" Target="mailto:rbeason@ualberta.ca" TargetMode="External"/><Relationship Id="rId82" Type="http://schemas.openxmlformats.org/officeDocument/2006/relationships/hyperlink" Target="mailto:rbeason@ualberta.ca" TargetMode="External"/><Relationship Id="rId152" Type="http://schemas.openxmlformats.org/officeDocument/2006/relationships/hyperlink" Target="mailto:rbeason@ualberta.ca" TargetMode="External"/><Relationship Id="rId173" Type="http://schemas.openxmlformats.org/officeDocument/2006/relationships/hyperlink" Target="mailto:rbeason@ualberta.ca" TargetMode="External"/><Relationship Id="rId194" Type="http://schemas.openxmlformats.org/officeDocument/2006/relationships/hyperlink" Target="mailto:rbeason@ualberta.ca" TargetMode="External"/><Relationship Id="rId199" Type="http://schemas.openxmlformats.org/officeDocument/2006/relationships/hyperlink" Target="mailto:rbeason@ualberta.ca" TargetMode="External"/><Relationship Id="rId203" Type="http://schemas.openxmlformats.org/officeDocument/2006/relationships/hyperlink" Target="mailto:rbeason@ualberta.ca" TargetMode="External"/><Relationship Id="rId208" Type="http://schemas.openxmlformats.org/officeDocument/2006/relationships/hyperlink" Target="mailto:rbeason@ualberta.ca" TargetMode="External"/><Relationship Id="rId229" Type="http://schemas.openxmlformats.org/officeDocument/2006/relationships/hyperlink" Target="mailto:rbeason@ualberta.ca" TargetMode="External"/><Relationship Id="rId19" Type="http://schemas.openxmlformats.org/officeDocument/2006/relationships/hyperlink" Target="mailto:rbeason@ualberta.ca" TargetMode="External"/><Relationship Id="rId224" Type="http://schemas.openxmlformats.org/officeDocument/2006/relationships/hyperlink" Target="mailto:rbeason@ualberta.ca" TargetMode="External"/><Relationship Id="rId240" Type="http://schemas.openxmlformats.org/officeDocument/2006/relationships/hyperlink" Target="mailto:rbeason@ualberta.ca" TargetMode="External"/><Relationship Id="rId245" Type="http://schemas.openxmlformats.org/officeDocument/2006/relationships/hyperlink" Target="mailto:rbeason@ualberta.ca" TargetMode="External"/><Relationship Id="rId261" Type="http://schemas.openxmlformats.org/officeDocument/2006/relationships/hyperlink" Target="mailto:rbeason@ualberta.ca" TargetMode="External"/><Relationship Id="rId266" Type="http://schemas.openxmlformats.org/officeDocument/2006/relationships/hyperlink" Target="mailto:rbeason@ualberta.ca" TargetMode="External"/><Relationship Id="rId14" Type="http://schemas.openxmlformats.org/officeDocument/2006/relationships/hyperlink" Target="mailto:rbeason@ualberta.ca" TargetMode="External"/><Relationship Id="rId30" Type="http://schemas.openxmlformats.org/officeDocument/2006/relationships/hyperlink" Target="mailto:rbeason@ualberta.ca" TargetMode="External"/><Relationship Id="rId35" Type="http://schemas.openxmlformats.org/officeDocument/2006/relationships/hyperlink" Target="mailto:rbeason@ualberta.ca" TargetMode="External"/><Relationship Id="rId56" Type="http://schemas.openxmlformats.org/officeDocument/2006/relationships/hyperlink" Target="mailto:rbeason@ualberta.ca" TargetMode="External"/><Relationship Id="rId77" Type="http://schemas.openxmlformats.org/officeDocument/2006/relationships/hyperlink" Target="mailto:rbeason@ualberta.ca" TargetMode="External"/><Relationship Id="rId100" Type="http://schemas.openxmlformats.org/officeDocument/2006/relationships/hyperlink" Target="mailto:rbeason@ualberta.ca" TargetMode="External"/><Relationship Id="rId105" Type="http://schemas.openxmlformats.org/officeDocument/2006/relationships/hyperlink" Target="mailto:rbeason@ualberta.ca" TargetMode="External"/><Relationship Id="rId126" Type="http://schemas.openxmlformats.org/officeDocument/2006/relationships/hyperlink" Target="mailto:rbeason@ualberta.ca" TargetMode="External"/><Relationship Id="rId147" Type="http://schemas.openxmlformats.org/officeDocument/2006/relationships/hyperlink" Target="mailto:rbeason@ualberta.ca" TargetMode="External"/><Relationship Id="rId168" Type="http://schemas.openxmlformats.org/officeDocument/2006/relationships/hyperlink" Target="mailto:rbeason@ualberta.ca" TargetMode="External"/><Relationship Id="rId8" Type="http://schemas.openxmlformats.org/officeDocument/2006/relationships/hyperlink" Target="mailto:rbeason@ualberta.ca" TargetMode="External"/><Relationship Id="rId51" Type="http://schemas.openxmlformats.org/officeDocument/2006/relationships/hyperlink" Target="mailto:rbeason@ualberta.ca" TargetMode="External"/><Relationship Id="rId72" Type="http://schemas.openxmlformats.org/officeDocument/2006/relationships/hyperlink" Target="mailto:rbeason@ualberta.ca" TargetMode="External"/><Relationship Id="rId93" Type="http://schemas.openxmlformats.org/officeDocument/2006/relationships/hyperlink" Target="mailto:rbeason@ualberta.ca" TargetMode="External"/><Relationship Id="rId98" Type="http://schemas.openxmlformats.org/officeDocument/2006/relationships/hyperlink" Target="mailto:rbeason@ualberta.ca" TargetMode="External"/><Relationship Id="rId121" Type="http://schemas.openxmlformats.org/officeDocument/2006/relationships/hyperlink" Target="mailto:rbeason@ualberta.ca" TargetMode="External"/><Relationship Id="rId142" Type="http://schemas.openxmlformats.org/officeDocument/2006/relationships/hyperlink" Target="mailto:rbeason@ualberta.ca" TargetMode="External"/><Relationship Id="rId163" Type="http://schemas.openxmlformats.org/officeDocument/2006/relationships/hyperlink" Target="mailto:rbeason@ualberta.ca" TargetMode="External"/><Relationship Id="rId184" Type="http://schemas.openxmlformats.org/officeDocument/2006/relationships/hyperlink" Target="mailto:rbeason@ualberta.ca" TargetMode="External"/><Relationship Id="rId189" Type="http://schemas.openxmlformats.org/officeDocument/2006/relationships/hyperlink" Target="mailto:rbeason@ualberta.ca" TargetMode="External"/><Relationship Id="rId219" Type="http://schemas.openxmlformats.org/officeDocument/2006/relationships/hyperlink" Target="mailto:rbeason@ualberta.ca" TargetMode="External"/><Relationship Id="rId3" Type="http://schemas.openxmlformats.org/officeDocument/2006/relationships/hyperlink" Target="mailto:rbeason@ualberta.ca" TargetMode="External"/><Relationship Id="rId214" Type="http://schemas.openxmlformats.org/officeDocument/2006/relationships/hyperlink" Target="mailto:rbeason@ualberta.ca" TargetMode="External"/><Relationship Id="rId230" Type="http://schemas.openxmlformats.org/officeDocument/2006/relationships/hyperlink" Target="mailto:rbeason@ualberta.ca" TargetMode="External"/><Relationship Id="rId235" Type="http://schemas.openxmlformats.org/officeDocument/2006/relationships/hyperlink" Target="mailto:rbeason@ualberta.ca" TargetMode="External"/><Relationship Id="rId251" Type="http://schemas.openxmlformats.org/officeDocument/2006/relationships/hyperlink" Target="mailto:rbeason@ualberta.ca" TargetMode="External"/><Relationship Id="rId256" Type="http://schemas.openxmlformats.org/officeDocument/2006/relationships/hyperlink" Target="mailto:rbeason@ualberta.ca" TargetMode="External"/><Relationship Id="rId277" Type="http://schemas.openxmlformats.org/officeDocument/2006/relationships/printerSettings" Target="../printerSettings/printerSettings2.bin"/><Relationship Id="rId25" Type="http://schemas.openxmlformats.org/officeDocument/2006/relationships/hyperlink" Target="mailto:rbeason@ualberta.ca" TargetMode="External"/><Relationship Id="rId46" Type="http://schemas.openxmlformats.org/officeDocument/2006/relationships/hyperlink" Target="mailto:rbeason@ualberta.ca" TargetMode="External"/><Relationship Id="rId67" Type="http://schemas.openxmlformats.org/officeDocument/2006/relationships/hyperlink" Target="mailto:rbeason@ualberta.ca" TargetMode="External"/><Relationship Id="rId116" Type="http://schemas.openxmlformats.org/officeDocument/2006/relationships/hyperlink" Target="mailto:rbeason@ualberta.ca" TargetMode="External"/><Relationship Id="rId137" Type="http://schemas.openxmlformats.org/officeDocument/2006/relationships/hyperlink" Target="mailto:rbeason@ualberta.ca" TargetMode="External"/><Relationship Id="rId158" Type="http://schemas.openxmlformats.org/officeDocument/2006/relationships/hyperlink" Target="mailto:rbeason@ualberta.ca" TargetMode="External"/><Relationship Id="rId272" Type="http://schemas.openxmlformats.org/officeDocument/2006/relationships/hyperlink" Target="mailto:rbeason@ualberta.ca" TargetMode="External"/><Relationship Id="rId20" Type="http://schemas.openxmlformats.org/officeDocument/2006/relationships/hyperlink" Target="mailto:rbeason@ualberta.ca" TargetMode="External"/><Relationship Id="rId41" Type="http://schemas.openxmlformats.org/officeDocument/2006/relationships/hyperlink" Target="mailto:rbeason@ualberta.ca" TargetMode="External"/><Relationship Id="rId62" Type="http://schemas.openxmlformats.org/officeDocument/2006/relationships/hyperlink" Target="mailto:rbeason@ualberta.ca" TargetMode="External"/><Relationship Id="rId83" Type="http://schemas.openxmlformats.org/officeDocument/2006/relationships/hyperlink" Target="mailto:rbeason@ualberta.ca" TargetMode="External"/><Relationship Id="rId88" Type="http://schemas.openxmlformats.org/officeDocument/2006/relationships/hyperlink" Target="mailto:rbeason@ualberta.ca" TargetMode="External"/><Relationship Id="rId111" Type="http://schemas.openxmlformats.org/officeDocument/2006/relationships/hyperlink" Target="mailto:rbeason@ualberta.ca" TargetMode="External"/><Relationship Id="rId132" Type="http://schemas.openxmlformats.org/officeDocument/2006/relationships/hyperlink" Target="mailto:rbeason@ualberta.ca" TargetMode="External"/><Relationship Id="rId153" Type="http://schemas.openxmlformats.org/officeDocument/2006/relationships/hyperlink" Target="mailto:rbeason@ualberta.ca" TargetMode="External"/><Relationship Id="rId174" Type="http://schemas.openxmlformats.org/officeDocument/2006/relationships/hyperlink" Target="mailto:rbeason@ualberta.ca" TargetMode="External"/><Relationship Id="rId179" Type="http://schemas.openxmlformats.org/officeDocument/2006/relationships/hyperlink" Target="mailto:rbeason@ualberta.ca" TargetMode="External"/><Relationship Id="rId195" Type="http://schemas.openxmlformats.org/officeDocument/2006/relationships/hyperlink" Target="mailto:rbeason@ualberta.ca" TargetMode="External"/><Relationship Id="rId209" Type="http://schemas.openxmlformats.org/officeDocument/2006/relationships/hyperlink" Target="mailto:rbeason@ualberta.ca" TargetMode="External"/><Relationship Id="rId190" Type="http://schemas.openxmlformats.org/officeDocument/2006/relationships/hyperlink" Target="mailto:rbeason@ualberta.ca" TargetMode="External"/><Relationship Id="rId204" Type="http://schemas.openxmlformats.org/officeDocument/2006/relationships/hyperlink" Target="mailto:rbeason@ualberta.ca" TargetMode="External"/><Relationship Id="rId220" Type="http://schemas.openxmlformats.org/officeDocument/2006/relationships/hyperlink" Target="mailto:rbeason@ualberta.ca" TargetMode="External"/><Relationship Id="rId225" Type="http://schemas.openxmlformats.org/officeDocument/2006/relationships/hyperlink" Target="mailto:rbeason@ualberta.ca" TargetMode="External"/><Relationship Id="rId241" Type="http://schemas.openxmlformats.org/officeDocument/2006/relationships/hyperlink" Target="mailto:rbeason@ualberta.ca" TargetMode="External"/><Relationship Id="rId246" Type="http://schemas.openxmlformats.org/officeDocument/2006/relationships/hyperlink" Target="mailto:rbeason@ualberta.ca" TargetMode="External"/><Relationship Id="rId267" Type="http://schemas.openxmlformats.org/officeDocument/2006/relationships/hyperlink" Target="mailto:rbeason@ualberta.ca" TargetMode="External"/><Relationship Id="rId15" Type="http://schemas.openxmlformats.org/officeDocument/2006/relationships/hyperlink" Target="mailto:rbeason@ualberta.ca" TargetMode="External"/><Relationship Id="rId36" Type="http://schemas.openxmlformats.org/officeDocument/2006/relationships/hyperlink" Target="mailto:rbeason@ualberta.ca" TargetMode="External"/><Relationship Id="rId57" Type="http://schemas.openxmlformats.org/officeDocument/2006/relationships/hyperlink" Target="mailto:rbeason@ualberta.ca" TargetMode="External"/><Relationship Id="rId106" Type="http://schemas.openxmlformats.org/officeDocument/2006/relationships/hyperlink" Target="mailto:rbeason@ualberta.ca" TargetMode="External"/><Relationship Id="rId127" Type="http://schemas.openxmlformats.org/officeDocument/2006/relationships/hyperlink" Target="mailto:rbeason@ualberta.ca" TargetMode="External"/><Relationship Id="rId262" Type="http://schemas.openxmlformats.org/officeDocument/2006/relationships/hyperlink" Target="mailto:rbeason@ualberta.ca" TargetMode="External"/><Relationship Id="rId10" Type="http://schemas.openxmlformats.org/officeDocument/2006/relationships/hyperlink" Target="mailto:rbeason@ualberta.ca" TargetMode="External"/><Relationship Id="rId31" Type="http://schemas.openxmlformats.org/officeDocument/2006/relationships/hyperlink" Target="mailto:rbeason@ualberta.ca" TargetMode="External"/><Relationship Id="rId52" Type="http://schemas.openxmlformats.org/officeDocument/2006/relationships/hyperlink" Target="mailto:rbeason@ualberta.ca" TargetMode="External"/><Relationship Id="rId73" Type="http://schemas.openxmlformats.org/officeDocument/2006/relationships/hyperlink" Target="mailto:rbeason@ualberta.ca" TargetMode="External"/><Relationship Id="rId78" Type="http://schemas.openxmlformats.org/officeDocument/2006/relationships/hyperlink" Target="mailto:rbeason@ualberta.ca" TargetMode="External"/><Relationship Id="rId94" Type="http://schemas.openxmlformats.org/officeDocument/2006/relationships/hyperlink" Target="mailto:rbeason@ualberta.ca" TargetMode="External"/><Relationship Id="rId99" Type="http://schemas.openxmlformats.org/officeDocument/2006/relationships/hyperlink" Target="mailto:rbeason@ualberta.ca" TargetMode="External"/><Relationship Id="rId101" Type="http://schemas.openxmlformats.org/officeDocument/2006/relationships/hyperlink" Target="mailto:rbeason@ualberta.ca" TargetMode="External"/><Relationship Id="rId122" Type="http://schemas.openxmlformats.org/officeDocument/2006/relationships/hyperlink" Target="mailto:rbeason@ualberta.ca" TargetMode="External"/><Relationship Id="rId143" Type="http://schemas.openxmlformats.org/officeDocument/2006/relationships/hyperlink" Target="mailto:rbeason@ualberta.ca" TargetMode="External"/><Relationship Id="rId148" Type="http://schemas.openxmlformats.org/officeDocument/2006/relationships/hyperlink" Target="mailto:rbeason@ualberta.ca" TargetMode="External"/><Relationship Id="rId164" Type="http://schemas.openxmlformats.org/officeDocument/2006/relationships/hyperlink" Target="mailto:rbeason@ualberta.ca" TargetMode="External"/><Relationship Id="rId169" Type="http://schemas.openxmlformats.org/officeDocument/2006/relationships/hyperlink" Target="mailto:rbeason@ualberta.ca" TargetMode="External"/><Relationship Id="rId185" Type="http://schemas.openxmlformats.org/officeDocument/2006/relationships/hyperlink" Target="mailto:rbeason@ualberta.ca" TargetMode="External"/><Relationship Id="rId4" Type="http://schemas.openxmlformats.org/officeDocument/2006/relationships/hyperlink" Target="mailto:rbeason@ualberta.ca" TargetMode="External"/><Relationship Id="rId9" Type="http://schemas.openxmlformats.org/officeDocument/2006/relationships/hyperlink" Target="mailto:rbeason@ualberta.ca" TargetMode="External"/><Relationship Id="rId180" Type="http://schemas.openxmlformats.org/officeDocument/2006/relationships/hyperlink" Target="mailto:rbeason@ualberta.ca" TargetMode="External"/><Relationship Id="rId210" Type="http://schemas.openxmlformats.org/officeDocument/2006/relationships/hyperlink" Target="mailto:rbeason@ualberta.ca" TargetMode="External"/><Relationship Id="rId215" Type="http://schemas.openxmlformats.org/officeDocument/2006/relationships/hyperlink" Target="mailto:rbeason@ualberta.ca" TargetMode="External"/><Relationship Id="rId236" Type="http://schemas.openxmlformats.org/officeDocument/2006/relationships/hyperlink" Target="mailto:rbeason@ualberta.ca" TargetMode="External"/><Relationship Id="rId257" Type="http://schemas.openxmlformats.org/officeDocument/2006/relationships/hyperlink" Target="mailto:rbeason@ualberta.ca" TargetMode="External"/><Relationship Id="rId278" Type="http://schemas.openxmlformats.org/officeDocument/2006/relationships/drawing" Target="../drawings/drawing2.xml"/><Relationship Id="rId26" Type="http://schemas.openxmlformats.org/officeDocument/2006/relationships/hyperlink" Target="mailto:rbeason@ualberta.ca" TargetMode="External"/><Relationship Id="rId231" Type="http://schemas.openxmlformats.org/officeDocument/2006/relationships/hyperlink" Target="mailto:rbeason@ualberta.ca" TargetMode="External"/><Relationship Id="rId252" Type="http://schemas.openxmlformats.org/officeDocument/2006/relationships/hyperlink" Target="mailto:rbeason@ualberta.ca" TargetMode="External"/><Relationship Id="rId273" Type="http://schemas.openxmlformats.org/officeDocument/2006/relationships/hyperlink" Target="mailto:rbeason@ualberta.ca" TargetMode="External"/><Relationship Id="rId47" Type="http://schemas.openxmlformats.org/officeDocument/2006/relationships/hyperlink" Target="mailto:rbeason@ualberta.ca" TargetMode="External"/><Relationship Id="rId68" Type="http://schemas.openxmlformats.org/officeDocument/2006/relationships/hyperlink" Target="mailto:rbeason@ualberta.ca" TargetMode="External"/><Relationship Id="rId89" Type="http://schemas.openxmlformats.org/officeDocument/2006/relationships/hyperlink" Target="mailto:rbeason@ualberta.ca" TargetMode="External"/><Relationship Id="rId112" Type="http://schemas.openxmlformats.org/officeDocument/2006/relationships/hyperlink" Target="mailto:rbeason@ualberta.ca" TargetMode="External"/><Relationship Id="rId133" Type="http://schemas.openxmlformats.org/officeDocument/2006/relationships/hyperlink" Target="mailto:rbeason@ualberta.ca" TargetMode="External"/><Relationship Id="rId154" Type="http://schemas.openxmlformats.org/officeDocument/2006/relationships/hyperlink" Target="mailto:rbeason@ualberta.ca" TargetMode="External"/><Relationship Id="rId175" Type="http://schemas.openxmlformats.org/officeDocument/2006/relationships/hyperlink" Target="mailto:rbeason@ualberta.ca" TargetMode="External"/><Relationship Id="rId196" Type="http://schemas.openxmlformats.org/officeDocument/2006/relationships/hyperlink" Target="mailto:rbeason@ualberta.ca" TargetMode="External"/><Relationship Id="rId200" Type="http://schemas.openxmlformats.org/officeDocument/2006/relationships/hyperlink" Target="mailto:rbeason@ualberta.ca" TargetMode="External"/><Relationship Id="rId16" Type="http://schemas.openxmlformats.org/officeDocument/2006/relationships/hyperlink" Target="mailto:rbeason@ualberta.ca" TargetMode="External"/><Relationship Id="rId221" Type="http://schemas.openxmlformats.org/officeDocument/2006/relationships/hyperlink" Target="mailto:rbeason@ualberta.ca" TargetMode="External"/><Relationship Id="rId242" Type="http://schemas.openxmlformats.org/officeDocument/2006/relationships/hyperlink" Target="mailto:rbeason@ualberta.ca" TargetMode="External"/><Relationship Id="rId263" Type="http://schemas.openxmlformats.org/officeDocument/2006/relationships/hyperlink" Target="mailto:rbeason@ualberta.ca" TargetMode="External"/><Relationship Id="rId37" Type="http://schemas.openxmlformats.org/officeDocument/2006/relationships/hyperlink" Target="mailto:rbeason@ualberta.ca" TargetMode="External"/><Relationship Id="rId58" Type="http://schemas.openxmlformats.org/officeDocument/2006/relationships/hyperlink" Target="mailto:rbeason@ualberta.ca" TargetMode="External"/><Relationship Id="rId79" Type="http://schemas.openxmlformats.org/officeDocument/2006/relationships/hyperlink" Target="mailto:rbeason@ualberta.ca" TargetMode="External"/><Relationship Id="rId102" Type="http://schemas.openxmlformats.org/officeDocument/2006/relationships/hyperlink" Target="mailto:rbeason@ualberta.ca" TargetMode="External"/><Relationship Id="rId123" Type="http://schemas.openxmlformats.org/officeDocument/2006/relationships/hyperlink" Target="mailto:rbeason@ualberta.ca" TargetMode="External"/><Relationship Id="rId144" Type="http://schemas.openxmlformats.org/officeDocument/2006/relationships/hyperlink" Target="mailto:rbeason@ualberta.ca" TargetMode="External"/><Relationship Id="rId90" Type="http://schemas.openxmlformats.org/officeDocument/2006/relationships/hyperlink" Target="mailto:rbeason@ualberta.ca" TargetMode="External"/><Relationship Id="rId165" Type="http://schemas.openxmlformats.org/officeDocument/2006/relationships/hyperlink" Target="mailto:rbeason@ualberta.ca" TargetMode="External"/><Relationship Id="rId186" Type="http://schemas.openxmlformats.org/officeDocument/2006/relationships/hyperlink" Target="mailto:rbeason@ualberta.ca" TargetMode="External"/><Relationship Id="rId211" Type="http://schemas.openxmlformats.org/officeDocument/2006/relationships/hyperlink" Target="mailto:rbeason@ualberta.ca" TargetMode="External"/><Relationship Id="rId232" Type="http://schemas.openxmlformats.org/officeDocument/2006/relationships/hyperlink" Target="mailto:rbeason@ualberta.ca" TargetMode="External"/><Relationship Id="rId253" Type="http://schemas.openxmlformats.org/officeDocument/2006/relationships/hyperlink" Target="mailto:rbeason@ualberta.ca" TargetMode="External"/><Relationship Id="rId274" Type="http://schemas.openxmlformats.org/officeDocument/2006/relationships/hyperlink" Target="mailto:rbeason@ualberta.ca" TargetMode="External"/><Relationship Id="rId27" Type="http://schemas.openxmlformats.org/officeDocument/2006/relationships/hyperlink" Target="mailto:rbeason@ualberta.ca" TargetMode="External"/><Relationship Id="rId48" Type="http://schemas.openxmlformats.org/officeDocument/2006/relationships/hyperlink" Target="mailto:rbeason@ualberta.ca" TargetMode="External"/><Relationship Id="rId69" Type="http://schemas.openxmlformats.org/officeDocument/2006/relationships/hyperlink" Target="mailto:rbeason@ualberta.ca" TargetMode="External"/><Relationship Id="rId113" Type="http://schemas.openxmlformats.org/officeDocument/2006/relationships/hyperlink" Target="mailto:rbeason@ualberta.ca" TargetMode="External"/><Relationship Id="rId134" Type="http://schemas.openxmlformats.org/officeDocument/2006/relationships/hyperlink" Target="mailto:rbeason@ualberta.ca" TargetMode="External"/><Relationship Id="rId80" Type="http://schemas.openxmlformats.org/officeDocument/2006/relationships/hyperlink" Target="mailto:rbeason@ualberta.ca" TargetMode="External"/><Relationship Id="rId155" Type="http://schemas.openxmlformats.org/officeDocument/2006/relationships/hyperlink" Target="mailto:rbeason@ualberta.ca" TargetMode="External"/><Relationship Id="rId176" Type="http://schemas.openxmlformats.org/officeDocument/2006/relationships/hyperlink" Target="mailto:rbeason@ualberta.ca" TargetMode="External"/><Relationship Id="rId197" Type="http://schemas.openxmlformats.org/officeDocument/2006/relationships/hyperlink" Target="mailto:rbeason@ualberta.ca" TargetMode="External"/><Relationship Id="rId201" Type="http://schemas.openxmlformats.org/officeDocument/2006/relationships/hyperlink" Target="mailto:rbeason@ualberta.ca" TargetMode="External"/><Relationship Id="rId222" Type="http://schemas.openxmlformats.org/officeDocument/2006/relationships/hyperlink" Target="mailto:rbeason@ualberta.ca" TargetMode="External"/><Relationship Id="rId243" Type="http://schemas.openxmlformats.org/officeDocument/2006/relationships/hyperlink" Target="mailto:rbeason@ualberta.ca" TargetMode="External"/><Relationship Id="rId264" Type="http://schemas.openxmlformats.org/officeDocument/2006/relationships/hyperlink" Target="mailto:rbeason@ualberta.ca" TargetMode="External"/><Relationship Id="rId17" Type="http://schemas.openxmlformats.org/officeDocument/2006/relationships/hyperlink" Target="mailto:rbeason@ualberta.ca" TargetMode="External"/><Relationship Id="rId38" Type="http://schemas.openxmlformats.org/officeDocument/2006/relationships/hyperlink" Target="mailto:rbeason@ualberta.ca" TargetMode="External"/><Relationship Id="rId59" Type="http://schemas.openxmlformats.org/officeDocument/2006/relationships/hyperlink" Target="mailto:rbeason@ualberta.ca" TargetMode="External"/><Relationship Id="rId103" Type="http://schemas.openxmlformats.org/officeDocument/2006/relationships/hyperlink" Target="mailto:rbeason@ualberta.ca" TargetMode="External"/><Relationship Id="rId124" Type="http://schemas.openxmlformats.org/officeDocument/2006/relationships/hyperlink" Target="mailto:rbeason@ualberta.ca" TargetMode="External"/><Relationship Id="rId70" Type="http://schemas.openxmlformats.org/officeDocument/2006/relationships/hyperlink" Target="mailto:rbeason@ualberta.ca" TargetMode="External"/><Relationship Id="rId91" Type="http://schemas.openxmlformats.org/officeDocument/2006/relationships/hyperlink" Target="mailto:rbeason@ualberta.ca" TargetMode="External"/><Relationship Id="rId145" Type="http://schemas.openxmlformats.org/officeDocument/2006/relationships/hyperlink" Target="mailto:rbeason@ualberta.ca" TargetMode="External"/><Relationship Id="rId166" Type="http://schemas.openxmlformats.org/officeDocument/2006/relationships/hyperlink" Target="mailto:rbeason@ualberta.ca" TargetMode="External"/><Relationship Id="rId187" Type="http://schemas.openxmlformats.org/officeDocument/2006/relationships/hyperlink" Target="mailto:rbeason@ualberta.ca" TargetMode="External"/><Relationship Id="rId1" Type="http://schemas.openxmlformats.org/officeDocument/2006/relationships/hyperlink" Target="http://www.ueb.edu.vn/Sub/13/Uploads/file/diepmtcn@gmail.com/2010/12/06/62_%C4%90%E1%BA%B6C%20T%E1%BA%A2%20M%C3%94N%20H%E1%BB%8CC%20QU%E1%BA%A2N%20TR%E1%BB%8A%20R%E1%BB%A6I%20RO%20TRONG%20KINH%20DOANH%20QU%E1%BB%90C%20T%E1%BA%BE.doc" TargetMode="External"/><Relationship Id="rId212" Type="http://schemas.openxmlformats.org/officeDocument/2006/relationships/hyperlink" Target="mailto:rbeason@ualberta.ca" TargetMode="External"/><Relationship Id="rId233" Type="http://schemas.openxmlformats.org/officeDocument/2006/relationships/hyperlink" Target="mailto:rbeason@ualberta.ca" TargetMode="External"/><Relationship Id="rId254" Type="http://schemas.openxmlformats.org/officeDocument/2006/relationships/hyperlink" Target="mailto:rbeason@ualberta.ca" TargetMode="External"/><Relationship Id="rId28" Type="http://schemas.openxmlformats.org/officeDocument/2006/relationships/hyperlink" Target="mailto:rbeason@ualberta.ca" TargetMode="External"/><Relationship Id="rId49" Type="http://schemas.openxmlformats.org/officeDocument/2006/relationships/hyperlink" Target="mailto:rbeason@ualberta.ca" TargetMode="External"/><Relationship Id="rId114" Type="http://schemas.openxmlformats.org/officeDocument/2006/relationships/hyperlink" Target="mailto:rbeason@ualberta.ca" TargetMode="External"/><Relationship Id="rId275" Type="http://schemas.openxmlformats.org/officeDocument/2006/relationships/hyperlink" Target="mailto:rbeason@ualberta.ca" TargetMode="External"/><Relationship Id="rId60" Type="http://schemas.openxmlformats.org/officeDocument/2006/relationships/hyperlink" Target="mailto:rbeason@ualberta.ca" TargetMode="External"/><Relationship Id="rId81" Type="http://schemas.openxmlformats.org/officeDocument/2006/relationships/hyperlink" Target="mailto:rbeason@ualberta.ca" TargetMode="External"/><Relationship Id="rId135" Type="http://schemas.openxmlformats.org/officeDocument/2006/relationships/hyperlink" Target="mailto:rbeason@ualberta.ca" TargetMode="External"/><Relationship Id="rId156" Type="http://schemas.openxmlformats.org/officeDocument/2006/relationships/hyperlink" Target="mailto:rbeason@ualberta.ca" TargetMode="External"/><Relationship Id="rId177" Type="http://schemas.openxmlformats.org/officeDocument/2006/relationships/hyperlink" Target="mailto:rbeason@ualberta.ca" TargetMode="External"/><Relationship Id="rId198" Type="http://schemas.openxmlformats.org/officeDocument/2006/relationships/hyperlink" Target="mailto:rbeason@ualberta.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tonld@vnu.edu.vn" TargetMode="External"/><Relationship Id="rId13" Type="http://schemas.openxmlformats.org/officeDocument/2006/relationships/vmlDrawing" Target="../drawings/vmlDrawing1.vml"/><Relationship Id="rId3" Type="http://schemas.openxmlformats.org/officeDocument/2006/relationships/hyperlink" Target="mailto:kimchidkt36@gmail.com" TargetMode="External"/><Relationship Id="rId7" Type="http://schemas.openxmlformats.org/officeDocument/2006/relationships/hyperlink" Target="mailto:thongdv@vnu.edu.vn" TargetMode="External"/><Relationship Id="rId12" Type="http://schemas.openxmlformats.org/officeDocument/2006/relationships/drawing" Target="../drawings/drawing4.xml"/><Relationship Id="rId2" Type="http://schemas.openxmlformats.org/officeDocument/2006/relationships/hyperlink" Target="mailto:kimchidkt36@gmail.com" TargetMode="External"/><Relationship Id="rId1" Type="http://schemas.openxmlformats.org/officeDocument/2006/relationships/hyperlink" Target="mailto:thangpv@vnu.edu.vn" TargetMode="External"/><Relationship Id="rId6" Type="http://schemas.openxmlformats.org/officeDocument/2006/relationships/hyperlink" Target="mailto:thiennx@vnu.edu.vn" TargetMode="External"/><Relationship Id="rId11" Type="http://schemas.openxmlformats.org/officeDocument/2006/relationships/printerSettings" Target="../printerSettings/printerSettings4.bin"/><Relationship Id="rId5" Type="http://schemas.openxmlformats.org/officeDocument/2006/relationships/hyperlink" Target="mailto:hoihv@vnu.edu.vn" TargetMode="External"/><Relationship Id="rId10" Type="http://schemas.openxmlformats.org/officeDocument/2006/relationships/hyperlink" Target="mailto:thongdv@vnu.edu.vn" TargetMode="External"/><Relationship Id="rId4" Type="http://schemas.openxmlformats.org/officeDocument/2006/relationships/hyperlink" Target="mailto:dangquyduongts@gmail.com" TargetMode="External"/><Relationship Id="rId9" Type="http://schemas.openxmlformats.org/officeDocument/2006/relationships/hyperlink" Target="mailto:dieppth@vnu.edu.vn" TargetMode="External"/><Relationship Id="rId1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0"/>
  <sheetViews>
    <sheetView view="pageBreakPreview" zoomScaleNormal="100" zoomScaleSheetLayoutView="100" workbookViewId="0">
      <pane xSplit="3" ySplit="8" topLeftCell="D249" activePane="bottomRight" state="frozen"/>
      <selection activeCell="V2" sqref="T2:Y3"/>
      <selection pane="topRight" activeCell="V2" sqref="T2:Y3"/>
      <selection pane="bottomLeft" activeCell="V2" sqref="T2:Y3"/>
      <selection pane="bottomRight" activeCell="V2" sqref="T2:Y3"/>
    </sheetView>
  </sheetViews>
  <sheetFormatPr defaultRowHeight="12.75" x14ac:dyDescent="0.2"/>
  <cols>
    <col min="1" max="1" width="5.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7.28515625" style="61" customWidth="1"/>
    <col min="25" max="25" width="17.28515625" style="61" hidden="1" customWidth="1"/>
    <col min="26"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53"/>
      <c r="U3" s="253"/>
      <c r="V3" s="253"/>
      <c r="W3" s="253"/>
      <c r="X3" s="253"/>
      <c r="Y3" s="254"/>
      <c r="Z3" s="54"/>
    </row>
    <row r="4" spans="1:29" s="3" customFormat="1" ht="20.25" x14ac:dyDescent="0.25">
      <c r="A4" s="255" t="s">
        <v>1674</v>
      </c>
      <c r="B4" s="255"/>
      <c r="C4" s="255"/>
      <c r="D4" s="255"/>
      <c r="E4" s="255"/>
      <c r="F4" s="255"/>
      <c r="G4" s="255"/>
      <c r="H4" s="255"/>
      <c r="I4" s="255"/>
      <c r="J4" s="255"/>
      <c r="K4" s="255"/>
      <c r="L4" s="255"/>
      <c r="M4" s="255"/>
      <c r="N4" s="255"/>
      <c r="O4" s="255"/>
      <c r="P4" s="255"/>
      <c r="Q4" s="255"/>
      <c r="R4" s="255"/>
      <c r="S4" s="255"/>
      <c r="T4" s="255"/>
      <c r="U4" s="255"/>
      <c r="V4" s="255"/>
      <c r="W4" s="255"/>
      <c r="X4" s="255"/>
      <c r="Y4" s="86"/>
      <c r="Z4" s="86"/>
    </row>
    <row r="5" spans="1:29" s="3" customFormat="1" ht="20.25" x14ac:dyDescent="0.25">
      <c r="A5" s="256" t="s">
        <v>1675</v>
      </c>
      <c r="B5" s="256"/>
      <c r="C5" s="256"/>
      <c r="D5" s="256"/>
      <c r="E5" s="256"/>
      <c r="F5" s="256"/>
      <c r="G5" s="256"/>
      <c r="H5" s="256"/>
      <c r="I5" s="256"/>
      <c r="J5" s="256"/>
      <c r="K5" s="256"/>
      <c r="L5" s="256"/>
      <c r="M5" s="256"/>
      <c r="N5" s="256"/>
      <c r="O5" s="256"/>
      <c r="P5" s="256"/>
      <c r="Q5" s="256"/>
      <c r="R5" s="256"/>
      <c r="S5" s="256"/>
      <c r="T5" s="256"/>
      <c r="U5" s="256"/>
      <c r="V5" s="256"/>
      <c r="W5" s="256"/>
      <c r="X5" s="256"/>
      <c r="Y5" s="87"/>
      <c r="Z5" s="87"/>
    </row>
    <row r="6" spans="1:29" s="1" customFormat="1" ht="18.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42.7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4"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2</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c r="Y9" s="71"/>
      <c r="Z9" s="71"/>
      <c r="AA9" s="71"/>
      <c r="AB9" s="71"/>
      <c r="AC9" s="71"/>
    </row>
    <row r="10" spans="1:29" s="72" customFormat="1" ht="26.25" customHeight="1" x14ac:dyDescent="0.2">
      <c r="A10" s="69">
        <v>3</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c r="Y10" s="71"/>
      <c r="Z10" s="71"/>
      <c r="AA10" s="71"/>
      <c r="AB10" s="71"/>
      <c r="AC10" s="71"/>
    </row>
    <row r="11" spans="1:29" ht="26.25" customHeight="1" x14ac:dyDescent="0.2">
      <c r="A11" s="65">
        <v>4</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f>353/8</f>
        <v>44.125</v>
      </c>
      <c r="AC11" s="56"/>
    </row>
    <row r="12" spans="1:29" ht="26.25" customHeight="1" x14ac:dyDescent="0.2">
      <c r="A12" s="65">
        <v>5</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5">
        <v>6</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5">
        <v>7</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c r="AA14" s="56"/>
      <c r="AB14" s="56"/>
      <c r="AC14" s="56"/>
    </row>
    <row r="15" spans="1:29" s="79" customFormat="1" ht="26.25" customHeight="1" x14ac:dyDescent="0.2">
      <c r="A15" s="76">
        <v>8</v>
      </c>
      <c r="B15" s="77" t="s">
        <v>1491</v>
      </c>
      <c r="C15" s="77" t="s">
        <v>1492</v>
      </c>
      <c r="D15" s="77" t="s">
        <v>23</v>
      </c>
      <c r="E15" s="68"/>
      <c r="F15" s="77">
        <v>3</v>
      </c>
      <c r="G15" s="77" t="s">
        <v>192</v>
      </c>
      <c r="H15" s="77" t="s">
        <v>132</v>
      </c>
      <c r="I15" s="77">
        <v>143</v>
      </c>
      <c r="J15" s="77">
        <v>2</v>
      </c>
      <c r="K15" s="68"/>
      <c r="L15" s="68"/>
      <c r="M15" s="68"/>
      <c r="N15" s="68"/>
      <c r="O15" s="68"/>
      <c r="P15" s="68"/>
      <c r="Q15" s="68"/>
      <c r="R15" s="68"/>
      <c r="S15" s="68"/>
      <c r="T15" s="68"/>
      <c r="U15" s="68"/>
      <c r="V15" s="68"/>
      <c r="W15" s="78" t="s">
        <v>260</v>
      </c>
      <c r="X15" s="77" t="s">
        <v>1510</v>
      </c>
      <c r="Y15" s="68"/>
      <c r="Z15" s="77"/>
      <c r="AA15" s="77"/>
      <c r="AB15" s="77"/>
      <c r="AC15" s="77"/>
    </row>
    <row r="16" spans="1:29" s="79" customFormat="1" ht="26.25" customHeight="1" x14ac:dyDescent="0.2">
      <c r="A16" s="76">
        <v>9</v>
      </c>
      <c r="B16" s="77" t="s">
        <v>1493</v>
      </c>
      <c r="C16" s="77" t="s">
        <v>1494</v>
      </c>
      <c r="D16" s="77" t="s">
        <v>52</v>
      </c>
      <c r="E16" s="68"/>
      <c r="F16" s="77">
        <v>3</v>
      </c>
      <c r="G16" s="77" t="s">
        <v>192</v>
      </c>
      <c r="H16" s="77" t="s">
        <v>132</v>
      </c>
      <c r="I16" s="77">
        <v>143</v>
      </c>
      <c r="J16" s="77">
        <v>2</v>
      </c>
      <c r="K16" s="68"/>
      <c r="L16" s="68"/>
      <c r="M16" s="68"/>
      <c r="N16" s="68"/>
      <c r="O16" s="68"/>
      <c r="P16" s="68"/>
      <c r="Q16" s="68"/>
      <c r="R16" s="68"/>
      <c r="S16" s="68"/>
      <c r="T16" s="68"/>
      <c r="U16" s="68"/>
      <c r="V16" s="68"/>
      <c r="W16" s="56" t="s">
        <v>216</v>
      </c>
      <c r="X16" s="77" t="s">
        <v>1510</v>
      </c>
      <c r="Y16" s="68"/>
      <c r="Z16" s="77"/>
      <c r="AA16" s="77"/>
      <c r="AB16" s="77"/>
      <c r="AC16" s="77"/>
    </row>
    <row r="17" spans="1:29" s="79" customFormat="1" ht="26.25" customHeight="1" x14ac:dyDescent="0.2">
      <c r="A17" s="76">
        <v>10</v>
      </c>
      <c r="B17" s="77" t="s">
        <v>35</v>
      </c>
      <c r="C17" s="77" t="s">
        <v>28</v>
      </c>
      <c r="D17" s="77" t="s">
        <v>43</v>
      </c>
      <c r="E17" s="68"/>
      <c r="F17" s="77">
        <v>3</v>
      </c>
      <c r="G17" s="77" t="s">
        <v>192</v>
      </c>
      <c r="H17" s="77" t="s">
        <v>132</v>
      </c>
      <c r="I17" s="77">
        <v>143</v>
      </c>
      <c r="J17" s="77">
        <v>2</v>
      </c>
      <c r="K17" s="68"/>
      <c r="L17" s="68"/>
      <c r="M17" s="68"/>
      <c r="N17" s="68"/>
      <c r="O17" s="68"/>
      <c r="P17" s="68"/>
      <c r="Q17" s="68"/>
      <c r="R17" s="68"/>
      <c r="S17" s="68"/>
      <c r="T17" s="68"/>
      <c r="U17" s="68"/>
      <c r="V17" s="68"/>
      <c r="W17" s="78" t="s">
        <v>175</v>
      </c>
      <c r="X17" s="77" t="s">
        <v>1510</v>
      </c>
      <c r="Y17" s="68"/>
      <c r="Z17" s="77"/>
      <c r="AA17" s="77"/>
      <c r="AB17" s="77"/>
      <c r="AC17" s="77"/>
    </row>
    <row r="18" spans="1:29" s="79" customFormat="1" ht="26.25" customHeight="1" x14ac:dyDescent="0.2">
      <c r="A18" s="76">
        <v>11</v>
      </c>
      <c r="B18" s="77" t="s">
        <v>112</v>
      </c>
      <c r="C18" s="77" t="s">
        <v>113</v>
      </c>
      <c r="D18" s="77" t="s">
        <v>43</v>
      </c>
      <c r="E18" s="68"/>
      <c r="F18" s="77">
        <v>3</v>
      </c>
      <c r="G18" s="77" t="s">
        <v>192</v>
      </c>
      <c r="H18" s="77" t="s">
        <v>132</v>
      </c>
      <c r="I18" s="77">
        <v>143</v>
      </c>
      <c r="J18" s="77">
        <v>2</v>
      </c>
      <c r="K18" s="68"/>
      <c r="L18" s="68"/>
      <c r="M18" s="68"/>
      <c r="N18" s="68"/>
      <c r="O18" s="68"/>
      <c r="P18" s="68"/>
      <c r="Q18" s="68"/>
      <c r="R18" s="68"/>
      <c r="S18" s="68"/>
      <c r="T18" s="68"/>
      <c r="U18" s="68"/>
      <c r="V18" s="68"/>
      <c r="W18" s="78" t="s">
        <v>174</v>
      </c>
      <c r="X18" s="77" t="s">
        <v>1510</v>
      </c>
      <c r="Y18" s="68"/>
      <c r="Z18" s="77"/>
      <c r="AA18" s="77"/>
      <c r="AB18" s="77"/>
      <c r="AC18" s="77"/>
    </row>
    <row r="19" spans="1:29" s="79" customFormat="1" ht="26.25" customHeight="1" x14ac:dyDescent="0.2">
      <c r="A19" s="76">
        <v>12</v>
      </c>
      <c r="B19" s="77" t="s">
        <v>164</v>
      </c>
      <c r="C19" s="77" t="s">
        <v>126</v>
      </c>
      <c r="D19" s="77" t="s">
        <v>30</v>
      </c>
      <c r="E19" s="68"/>
      <c r="F19" s="77">
        <v>3</v>
      </c>
      <c r="G19" s="77" t="s">
        <v>192</v>
      </c>
      <c r="H19" s="77" t="s">
        <v>132</v>
      </c>
      <c r="I19" s="77">
        <v>143</v>
      </c>
      <c r="J19" s="77">
        <v>2</v>
      </c>
      <c r="K19" s="68"/>
      <c r="L19" s="68"/>
      <c r="M19" s="68"/>
      <c r="N19" s="68"/>
      <c r="O19" s="68"/>
      <c r="P19" s="68"/>
      <c r="Q19" s="68"/>
      <c r="R19" s="68"/>
      <c r="S19" s="68"/>
      <c r="T19" s="68"/>
      <c r="U19" s="68"/>
      <c r="V19" s="68"/>
      <c r="W19" s="78" t="s">
        <v>260</v>
      </c>
      <c r="X19" s="77" t="s">
        <v>1510</v>
      </c>
      <c r="Y19" s="68"/>
      <c r="Z19" s="77"/>
      <c r="AA19" s="77"/>
      <c r="AB19" s="77"/>
      <c r="AC19" s="77"/>
    </row>
    <row r="20" spans="1:29" s="79" customFormat="1" ht="26.25" customHeight="1" x14ac:dyDescent="0.2">
      <c r="A20" s="76">
        <v>13</v>
      </c>
      <c r="B20" s="77" t="s">
        <v>17</v>
      </c>
      <c r="C20" s="77" t="s">
        <v>18</v>
      </c>
      <c r="D20" s="77" t="s">
        <v>43</v>
      </c>
      <c r="E20" s="68"/>
      <c r="F20" s="77">
        <v>3</v>
      </c>
      <c r="G20" s="77" t="s">
        <v>192</v>
      </c>
      <c r="H20" s="77" t="s">
        <v>132</v>
      </c>
      <c r="I20" s="77">
        <v>143</v>
      </c>
      <c r="J20" s="77">
        <v>2</v>
      </c>
      <c r="K20" s="68"/>
      <c r="L20" s="68"/>
      <c r="M20" s="68"/>
      <c r="N20" s="68"/>
      <c r="O20" s="68"/>
      <c r="P20" s="68"/>
      <c r="Q20" s="68"/>
      <c r="R20" s="68"/>
      <c r="S20" s="68"/>
      <c r="T20" s="68"/>
      <c r="U20" s="68"/>
      <c r="V20" s="68"/>
      <c r="W20" s="78" t="s">
        <v>174</v>
      </c>
      <c r="X20" s="77" t="s">
        <v>1510</v>
      </c>
      <c r="Y20" s="68"/>
      <c r="Z20" s="77"/>
      <c r="AA20" s="77"/>
      <c r="AB20" s="77"/>
      <c r="AC20" s="77"/>
    </row>
    <row r="21" spans="1:29" s="79" customFormat="1" ht="26.25" customHeight="1" x14ac:dyDescent="0.2">
      <c r="A21" s="76">
        <v>14</v>
      </c>
      <c r="B21" s="77" t="s">
        <v>136</v>
      </c>
      <c r="C21" s="77" t="s">
        <v>135</v>
      </c>
      <c r="D21" s="77" t="s">
        <v>30</v>
      </c>
      <c r="E21" s="68"/>
      <c r="F21" s="77">
        <v>3</v>
      </c>
      <c r="G21" s="77" t="s">
        <v>192</v>
      </c>
      <c r="H21" s="77" t="s">
        <v>132</v>
      </c>
      <c r="I21" s="77">
        <v>143</v>
      </c>
      <c r="J21" s="77">
        <v>2</v>
      </c>
      <c r="K21" s="68"/>
      <c r="L21" s="68"/>
      <c r="M21" s="68"/>
      <c r="N21" s="68"/>
      <c r="O21" s="68"/>
      <c r="P21" s="68"/>
      <c r="Q21" s="68"/>
      <c r="R21" s="68"/>
      <c r="S21" s="68"/>
      <c r="T21" s="68"/>
      <c r="U21" s="68"/>
      <c r="V21" s="68"/>
      <c r="W21" s="78" t="s">
        <v>260</v>
      </c>
      <c r="X21" s="77" t="s">
        <v>1510</v>
      </c>
      <c r="Y21" s="68"/>
      <c r="Z21" s="77"/>
      <c r="AA21" s="77"/>
      <c r="AB21" s="77"/>
      <c r="AC21" s="77"/>
    </row>
    <row r="22" spans="1:29" s="79" customFormat="1" ht="26.25" customHeight="1" x14ac:dyDescent="0.2">
      <c r="A22" s="76">
        <v>15</v>
      </c>
      <c r="B22" s="77" t="s">
        <v>1495</v>
      </c>
      <c r="C22" s="77" t="s">
        <v>1496</v>
      </c>
      <c r="D22" s="77" t="s">
        <v>23</v>
      </c>
      <c r="E22" s="68"/>
      <c r="F22" s="77">
        <v>3</v>
      </c>
      <c r="G22" s="77" t="s">
        <v>192</v>
      </c>
      <c r="H22" s="77" t="s">
        <v>132</v>
      </c>
      <c r="I22" s="77">
        <v>143</v>
      </c>
      <c r="J22" s="77">
        <v>2</v>
      </c>
      <c r="K22" s="68"/>
      <c r="L22" s="68"/>
      <c r="M22" s="68"/>
      <c r="N22" s="68"/>
      <c r="O22" s="68"/>
      <c r="P22" s="68"/>
      <c r="Q22" s="68"/>
      <c r="R22" s="68"/>
      <c r="S22" s="68"/>
      <c r="T22" s="68"/>
      <c r="U22" s="68"/>
      <c r="V22" s="68"/>
      <c r="W22" s="78" t="s">
        <v>260</v>
      </c>
      <c r="X22" s="77" t="s">
        <v>1510</v>
      </c>
      <c r="Y22" s="68"/>
      <c r="Z22" s="77"/>
      <c r="AA22" s="77"/>
      <c r="AB22" s="77"/>
      <c r="AC22" s="77"/>
    </row>
    <row r="23" spans="1:29" s="79" customFormat="1" ht="26.25" customHeight="1" x14ac:dyDescent="0.2">
      <c r="A23" s="76">
        <v>16</v>
      </c>
      <c r="B23" s="77" t="s">
        <v>1497</v>
      </c>
      <c r="C23" s="77" t="s">
        <v>1498</v>
      </c>
      <c r="D23" s="77" t="s">
        <v>1499</v>
      </c>
      <c r="E23" s="68"/>
      <c r="F23" s="77">
        <v>3</v>
      </c>
      <c r="G23" s="77" t="s">
        <v>192</v>
      </c>
      <c r="H23" s="77" t="s">
        <v>132</v>
      </c>
      <c r="I23" s="77">
        <v>143</v>
      </c>
      <c r="J23" s="77">
        <v>2</v>
      </c>
      <c r="K23" s="68"/>
      <c r="L23" s="68"/>
      <c r="M23" s="68"/>
      <c r="N23" s="68"/>
      <c r="O23" s="68"/>
      <c r="P23" s="68"/>
      <c r="Q23" s="68"/>
      <c r="R23" s="68"/>
      <c r="S23" s="68"/>
      <c r="T23" s="68"/>
      <c r="U23" s="68"/>
      <c r="V23" s="68"/>
      <c r="W23" s="78" t="s">
        <v>260</v>
      </c>
      <c r="X23" s="77" t="s">
        <v>1510</v>
      </c>
      <c r="Y23" s="68"/>
      <c r="Z23" s="77"/>
      <c r="AA23" s="77"/>
      <c r="AB23" s="77"/>
      <c r="AC23" s="77"/>
    </row>
    <row r="24" spans="1:29" s="79" customFormat="1" ht="26.25" customHeight="1" x14ac:dyDescent="0.2">
      <c r="A24" s="76">
        <v>17</v>
      </c>
      <c r="B24" s="77" t="s">
        <v>1500</v>
      </c>
      <c r="C24" s="77" t="s">
        <v>1499</v>
      </c>
      <c r="D24" s="77" t="s">
        <v>21</v>
      </c>
      <c r="E24" s="68"/>
      <c r="F24" s="77">
        <v>3</v>
      </c>
      <c r="G24" s="77" t="s">
        <v>192</v>
      </c>
      <c r="H24" s="77" t="s">
        <v>132</v>
      </c>
      <c r="I24" s="77">
        <v>143</v>
      </c>
      <c r="J24" s="77">
        <v>2</v>
      </c>
      <c r="K24" s="68"/>
      <c r="L24" s="68"/>
      <c r="M24" s="68"/>
      <c r="N24" s="68"/>
      <c r="O24" s="68"/>
      <c r="P24" s="68"/>
      <c r="Q24" s="68"/>
      <c r="R24" s="68"/>
      <c r="S24" s="68"/>
      <c r="T24" s="68"/>
      <c r="U24" s="68"/>
      <c r="V24" s="68"/>
      <c r="W24" s="78" t="s">
        <v>260</v>
      </c>
      <c r="X24" s="77" t="s">
        <v>1510</v>
      </c>
      <c r="Y24" s="68"/>
      <c r="Z24" s="77"/>
      <c r="AA24" s="77"/>
      <c r="AB24" s="77"/>
      <c r="AC24" s="77"/>
    </row>
    <row r="25" spans="1:29" s="79" customFormat="1" ht="26.25" customHeight="1" x14ac:dyDescent="0.2">
      <c r="A25" s="76">
        <v>18</v>
      </c>
      <c r="B25" s="77" t="s">
        <v>1501</v>
      </c>
      <c r="C25" s="77" t="s">
        <v>1502</v>
      </c>
      <c r="D25" s="77" t="s">
        <v>21</v>
      </c>
      <c r="E25" s="68"/>
      <c r="F25" s="77">
        <v>3</v>
      </c>
      <c r="G25" s="77" t="s">
        <v>192</v>
      </c>
      <c r="H25" s="77" t="s">
        <v>132</v>
      </c>
      <c r="I25" s="77">
        <v>143</v>
      </c>
      <c r="J25" s="77">
        <v>2</v>
      </c>
      <c r="K25" s="68"/>
      <c r="L25" s="68"/>
      <c r="M25" s="68"/>
      <c r="N25" s="68"/>
      <c r="O25" s="68"/>
      <c r="P25" s="68"/>
      <c r="Q25" s="68"/>
      <c r="R25" s="68"/>
      <c r="S25" s="68"/>
      <c r="T25" s="68"/>
      <c r="U25" s="68"/>
      <c r="V25" s="68"/>
      <c r="W25" s="78" t="s">
        <v>260</v>
      </c>
      <c r="X25" s="77" t="s">
        <v>1510</v>
      </c>
      <c r="Y25" s="68"/>
      <c r="Z25" s="77"/>
      <c r="AA25" s="77"/>
      <c r="AB25" s="77"/>
      <c r="AC25" s="77"/>
    </row>
    <row r="26" spans="1:29" s="79" customFormat="1" ht="26.25" customHeight="1" x14ac:dyDescent="0.2">
      <c r="A26" s="76">
        <v>19</v>
      </c>
      <c r="B26" s="77" t="s">
        <v>139</v>
      </c>
      <c r="C26" s="77" t="s">
        <v>217</v>
      </c>
      <c r="D26" s="77" t="s">
        <v>30</v>
      </c>
      <c r="E26" s="68"/>
      <c r="F26" s="77">
        <v>3</v>
      </c>
      <c r="G26" s="77" t="s">
        <v>192</v>
      </c>
      <c r="H26" s="77" t="s">
        <v>132</v>
      </c>
      <c r="I26" s="77">
        <v>143</v>
      </c>
      <c r="J26" s="77">
        <v>2</v>
      </c>
      <c r="K26" s="68"/>
      <c r="L26" s="68"/>
      <c r="M26" s="68"/>
      <c r="N26" s="68"/>
      <c r="O26" s="68"/>
      <c r="P26" s="68"/>
      <c r="Q26" s="68"/>
      <c r="R26" s="68"/>
      <c r="S26" s="68"/>
      <c r="T26" s="68"/>
      <c r="U26" s="68"/>
      <c r="V26" s="68"/>
      <c r="W26" s="78" t="s">
        <v>260</v>
      </c>
      <c r="X26" s="77" t="s">
        <v>1510</v>
      </c>
      <c r="Y26" s="68"/>
      <c r="Z26" s="77"/>
      <c r="AA26" s="77"/>
      <c r="AB26" s="77"/>
      <c r="AC26" s="77"/>
    </row>
    <row r="27" spans="1:29" ht="26.25" customHeight="1" x14ac:dyDescent="0.2">
      <c r="A27" s="65">
        <v>20</v>
      </c>
      <c r="B27" s="56" t="s">
        <v>1503</v>
      </c>
      <c r="C27" s="56" t="s">
        <v>1504</v>
      </c>
      <c r="D27" s="56" t="s">
        <v>100</v>
      </c>
      <c r="E27" s="56"/>
      <c r="F27" s="56">
        <v>3</v>
      </c>
      <c r="G27" s="56" t="s">
        <v>240</v>
      </c>
      <c r="H27" s="56" t="s">
        <v>132</v>
      </c>
      <c r="I27" s="56">
        <v>89</v>
      </c>
      <c r="J27" s="56">
        <v>1</v>
      </c>
      <c r="K27" s="56"/>
      <c r="L27" s="56"/>
      <c r="M27" s="56"/>
      <c r="N27" s="56"/>
      <c r="O27" s="56"/>
      <c r="P27" s="56"/>
      <c r="Q27" s="56"/>
      <c r="R27" s="56"/>
      <c r="S27" s="56"/>
      <c r="T27" s="56"/>
      <c r="U27" s="56"/>
      <c r="V27" s="56"/>
      <c r="W27" s="56" t="s">
        <v>144</v>
      </c>
      <c r="X27" s="56" t="s">
        <v>1490</v>
      </c>
      <c r="Y27" s="56"/>
      <c r="Z27" s="56"/>
      <c r="AA27" s="56"/>
      <c r="AB27" s="56"/>
      <c r="AC27" s="56"/>
    </row>
    <row r="28" spans="1:29" ht="26.25" customHeight="1" x14ac:dyDescent="0.2">
      <c r="A28" s="65">
        <v>21</v>
      </c>
      <c r="B28" s="56" t="s">
        <v>200</v>
      </c>
      <c r="C28" s="56" t="s">
        <v>201</v>
      </c>
      <c r="D28" s="56" t="s">
        <v>191</v>
      </c>
      <c r="E28" s="56"/>
      <c r="F28" s="56">
        <v>5</v>
      </c>
      <c r="G28" s="56" t="s">
        <v>240</v>
      </c>
      <c r="H28" s="56" t="s">
        <v>132</v>
      </c>
      <c r="I28" s="56">
        <v>89</v>
      </c>
      <c r="J28" s="56">
        <v>1</v>
      </c>
      <c r="K28" s="56"/>
      <c r="L28" s="56"/>
      <c r="M28" s="56"/>
      <c r="N28" s="56"/>
      <c r="O28" s="56"/>
      <c r="P28" s="56"/>
      <c r="Q28" s="56"/>
      <c r="R28" s="56"/>
      <c r="S28" s="56"/>
      <c r="T28" s="56"/>
      <c r="U28" s="56"/>
      <c r="V28" s="56"/>
      <c r="W28" s="56" t="s">
        <v>143</v>
      </c>
      <c r="X28" s="56" t="s">
        <v>1490</v>
      </c>
      <c r="Y28" s="56"/>
      <c r="Z28" s="56"/>
      <c r="AA28" s="56"/>
      <c r="AB28" s="56"/>
      <c r="AC28" s="56"/>
    </row>
    <row r="29" spans="1:29" ht="26.25" customHeight="1" x14ac:dyDescent="0.2">
      <c r="A29" s="65">
        <v>22</v>
      </c>
      <c r="B29" s="56" t="s">
        <v>65</v>
      </c>
      <c r="C29" s="56" t="s">
        <v>66</v>
      </c>
      <c r="D29" s="56" t="s">
        <v>39</v>
      </c>
      <c r="E29" s="56"/>
      <c r="F29" s="56">
        <v>3</v>
      </c>
      <c r="G29" s="56" t="s">
        <v>240</v>
      </c>
      <c r="H29" s="56" t="s">
        <v>132</v>
      </c>
      <c r="I29" s="56">
        <v>89</v>
      </c>
      <c r="J29" s="56">
        <v>1</v>
      </c>
      <c r="K29" s="56"/>
      <c r="L29" s="56"/>
      <c r="M29" s="56"/>
      <c r="N29" s="56"/>
      <c r="O29" s="56"/>
      <c r="P29" s="56"/>
      <c r="Q29" s="56"/>
      <c r="R29" s="56"/>
      <c r="S29" s="56"/>
      <c r="T29" s="56"/>
      <c r="U29" s="56"/>
      <c r="V29" s="56"/>
      <c r="W29" s="56" t="s">
        <v>146</v>
      </c>
      <c r="X29" s="56" t="s">
        <v>1490</v>
      </c>
      <c r="Y29" s="56"/>
      <c r="Z29" s="56"/>
      <c r="AA29" s="56"/>
      <c r="AB29" s="56"/>
      <c r="AC29" s="56"/>
    </row>
    <row r="30" spans="1:29" s="79" customFormat="1" ht="26.25" customHeight="1" x14ac:dyDescent="0.2">
      <c r="A30" s="76">
        <v>23</v>
      </c>
      <c r="B30" s="77" t="s">
        <v>1505</v>
      </c>
      <c r="C30" s="77" t="s">
        <v>1506</v>
      </c>
      <c r="D30" s="77" t="s">
        <v>27</v>
      </c>
      <c r="E30" s="62"/>
      <c r="F30" s="77">
        <v>3</v>
      </c>
      <c r="G30" s="77" t="s">
        <v>240</v>
      </c>
      <c r="H30" s="77" t="s">
        <v>132</v>
      </c>
      <c r="I30" s="77">
        <v>89</v>
      </c>
      <c r="J30" s="77">
        <v>1</v>
      </c>
      <c r="K30" s="62"/>
      <c r="L30" s="62"/>
      <c r="M30" s="62"/>
      <c r="N30" s="62"/>
      <c r="O30" s="62"/>
      <c r="P30" s="62"/>
      <c r="Q30" s="62"/>
      <c r="R30" s="62"/>
      <c r="S30" s="62"/>
      <c r="T30" s="62"/>
      <c r="U30" s="62"/>
      <c r="V30" s="62"/>
      <c r="W30" s="78" t="s">
        <v>175</v>
      </c>
      <c r="X30" s="77" t="s">
        <v>1509</v>
      </c>
      <c r="Y30" s="62"/>
      <c r="Z30" s="77"/>
      <c r="AA30" s="77"/>
      <c r="AB30" s="77"/>
      <c r="AC30" s="77"/>
    </row>
    <row r="31" spans="1:29" s="79" customFormat="1" ht="26.25" customHeight="1" x14ac:dyDescent="0.2">
      <c r="A31" s="76">
        <v>24</v>
      </c>
      <c r="B31" s="77" t="s">
        <v>141</v>
      </c>
      <c r="C31" s="77" t="s">
        <v>1507</v>
      </c>
      <c r="D31" s="77" t="s">
        <v>27</v>
      </c>
      <c r="E31" s="62"/>
      <c r="F31" s="77">
        <v>3</v>
      </c>
      <c r="G31" s="77" t="s">
        <v>240</v>
      </c>
      <c r="H31" s="77" t="s">
        <v>132</v>
      </c>
      <c r="I31" s="77">
        <v>89</v>
      </c>
      <c r="J31" s="77">
        <v>1</v>
      </c>
      <c r="K31" s="62"/>
      <c r="L31" s="62"/>
      <c r="M31" s="62"/>
      <c r="N31" s="62"/>
      <c r="O31" s="62"/>
      <c r="P31" s="62"/>
      <c r="Q31" s="62"/>
      <c r="R31" s="62"/>
      <c r="S31" s="62"/>
      <c r="T31" s="62"/>
      <c r="U31" s="62"/>
      <c r="V31" s="62"/>
      <c r="W31" s="78" t="s">
        <v>175</v>
      </c>
      <c r="X31" s="77" t="s">
        <v>1509</v>
      </c>
      <c r="Y31" s="62"/>
      <c r="Z31" s="77"/>
      <c r="AA31" s="77"/>
      <c r="AB31" s="77"/>
      <c r="AC31" s="77"/>
    </row>
    <row r="32" spans="1:29" ht="26.25" customHeight="1" x14ac:dyDescent="0.2">
      <c r="A32" s="65">
        <v>25</v>
      </c>
      <c r="B32" s="56" t="s">
        <v>22</v>
      </c>
      <c r="C32" s="56" t="s">
        <v>23</v>
      </c>
      <c r="D32" s="56" t="s">
        <v>1508</v>
      </c>
      <c r="E32" s="56"/>
      <c r="F32" s="56">
        <v>3</v>
      </c>
      <c r="G32" s="56" t="s">
        <v>240</v>
      </c>
      <c r="H32" s="56" t="s">
        <v>132</v>
      </c>
      <c r="I32" s="56">
        <v>89</v>
      </c>
      <c r="J32" s="56">
        <v>1</v>
      </c>
      <c r="K32" s="56"/>
      <c r="L32" s="56"/>
      <c r="M32" s="56"/>
      <c r="N32" s="56"/>
      <c r="O32" s="56"/>
      <c r="P32" s="56"/>
      <c r="Q32" s="56"/>
      <c r="R32" s="56"/>
      <c r="S32" s="56"/>
      <c r="T32" s="56"/>
      <c r="U32" s="56"/>
      <c r="V32" s="56"/>
      <c r="W32" s="56" t="s">
        <v>260</v>
      </c>
      <c r="X32" s="56" t="s">
        <v>1490</v>
      </c>
      <c r="Y32" s="56"/>
      <c r="Z32" s="56"/>
      <c r="AA32" s="56"/>
      <c r="AB32" s="56"/>
      <c r="AC32" s="56"/>
    </row>
    <row r="33" spans="1:29" ht="26.25" customHeight="1" x14ac:dyDescent="0.2">
      <c r="A33" s="65">
        <v>26</v>
      </c>
      <c r="B33" s="56" t="s">
        <v>885</v>
      </c>
      <c r="C33" s="56" t="s">
        <v>887</v>
      </c>
      <c r="D33" s="56" t="s">
        <v>27</v>
      </c>
      <c r="E33" s="56"/>
      <c r="F33" s="56">
        <v>3</v>
      </c>
      <c r="G33" s="56" t="s">
        <v>240</v>
      </c>
      <c r="H33" s="56" t="s">
        <v>132</v>
      </c>
      <c r="I33" s="56">
        <v>89</v>
      </c>
      <c r="J33" s="56">
        <v>1</v>
      </c>
      <c r="K33" s="56"/>
      <c r="L33" s="56"/>
      <c r="M33" s="56"/>
      <c r="N33" s="56"/>
      <c r="O33" s="56"/>
      <c r="P33" s="56"/>
      <c r="Q33" s="56"/>
      <c r="R33" s="56"/>
      <c r="S33" s="56"/>
      <c r="T33" s="56"/>
      <c r="U33" s="56"/>
      <c r="V33" s="56"/>
      <c r="W33" s="56" t="s">
        <v>175</v>
      </c>
      <c r="X33" s="56" t="s">
        <v>1490</v>
      </c>
      <c r="Y33" s="56"/>
      <c r="Z33" s="56"/>
      <c r="AA33" s="56"/>
      <c r="AB33" s="56"/>
      <c r="AC33" s="56"/>
    </row>
    <row r="34" spans="1:29" ht="26.25" customHeight="1" x14ac:dyDescent="0.2">
      <c r="A34" s="65">
        <v>27</v>
      </c>
      <c r="B34" s="56" t="s">
        <v>239</v>
      </c>
      <c r="C34" s="56" t="s">
        <v>84</v>
      </c>
      <c r="D34" s="56"/>
      <c r="E34" s="56"/>
      <c r="F34" s="56">
        <v>2</v>
      </c>
      <c r="G34" s="56" t="s">
        <v>262</v>
      </c>
      <c r="H34" s="56" t="s">
        <v>1593</v>
      </c>
      <c r="I34" s="56">
        <v>110</v>
      </c>
      <c r="J34" s="56">
        <v>3</v>
      </c>
      <c r="K34" s="56"/>
      <c r="L34" s="56"/>
      <c r="M34" s="56"/>
      <c r="N34" s="56"/>
      <c r="O34" s="56"/>
      <c r="P34" s="56"/>
      <c r="Q34" s="56"/>
      <c r="R34" s="56"/>
      <c r="S34" s="56"/>
      <c r="T34" s="56"/>
      <c r="U34" s="56"/>
      <c r="V34" s="56"/>
      <c r="W34" s="56" t="s">
        <v>144</v>
      </c>
      <c r="X34" s="56" t="s">
        <v>1490</v>
      </c>
      <c r="Y34" s="56"/>
      <c r="Z34" s="56"/>
      <c r="AA34" s="56"/>
      <c r="AB34" s="56"/>
      <c r="AC34" s="56"/>
    </row>
    <row r="35" spans="1:29" ht="26.25" customHeight="1" x14ac:dyDescent="0.2">
      <c r="A35" s="65">
        <v>28</v>
      </c>
      <c r="B35" s="56" t="s">
        <v>1545</v>
      </c>
      <c r="C35" s="56" t="s">
        <v>1546</v>
      </c>
      <c r="D35" s="56"/>
      <c r="E35" s="56"/>
      <c r="F35" s="56">
        <v>3</v>
      </c>
      <c r="G35" s="56" t="s">
        <v>262</v>
      </c>
      <c r="H35" s="56" t="s">
        <v>1593</v>
      </c>
      <c r="I35" s="56">
        <v>110</v>
      </c>
      <c r="J35" s="56">
        <v>3</v>
      </c>
      <c r="K35" s="56"/>
      <c r="L35" s="56"/>
      <c r="M35" s="56"/>
      <c r="N35" s="56"/>
      <c r="O35" s="56"/>
      <c r="P35" s="56"/>
      <c r="Q35" s="56"/>
      <c r="R35" s="56"/>
      <c r="S35" s="56"/>
      <c r="T35" s="56"/>
      <c r="U35" s="56"/>
      <c r="V35" s="56"/>
      <c r="W35" s="56" t="s">
        <v>1652</v>
      </c>
      <c r="X35" s="56" t="s">
        <v>1490</v>
      </c>
      <c r="Y35" s="56"/>
      <c r="Z35" s="56"/>
      <c r="AA35" s="56"/>
      <c r="AB35" s="56"/>
      <c r="AC35" s="56"/>
    </row>
    <row r="36" spans="1:29" ht="26.25" customHeight="1" x14ac:dyDescent="0.2">
      <c r="A36" s="65">
        <v>29</v>
      </c>
      <c r="B36" s="56" t="s">
        <v>209</v>
      </c>
      <c r="C36" s="56" t="s">
        <v>202</v>
      </c>
      <c r="D36" s="56" t="s">
        <v>201</v>
      </c>
      <c r="E36" s="56"/>
      <c r="F36" s="56">
        <v>5</v>
      </c>
      <c r="G36" s="56" t="s">
        <v>262</v>
      </c>
      <c r="H36" s="56" t="s">
        <v>1593</v>
      </c>
      <c r="I36" s="56">
        <v>110</v>
      </c>
      <c r="J36" s="56">
        <v>3</v>
      </c>
      <c r="K36" s="56"/>
      <c r="L36" s="56"/>
      <c r="M36" s="56"/>
      <c r="N36" s="56"/>
      <c r="O36" s="56"/>
      <c r="P36" s="56"/>
      <c r="Q36" s="56"/>
      <c r="R36" s="56"/>
      <c r="S36" s="56"/>
      <c r="T36" s="56"/>
      <c r="U36" s="56"/>
      <c r="V36" s="56"/>
      <c r="W36" s="56" t="s">
        <v>143</v>
      </c>
      <c r="X36" s="56" t="s">
        <v>1490</v>
      </c>
      <c r="Y36" s="56"/>
      <c r="Z36" s="56"/>
      <c r="AA36" s="56"/>
      <c r="AB36" s="56"/>
      <c r="AC36" s="56"/>
    </row>
    <row r="37" spans="1:29" ht="26.25" customHeight="1" x14ac:dyDescent="0.2">
      <c r="A37" s="65">
        <v>30</v>
      </c>
      <c r="B37" s="56" t="s">
        <v>1592</v>
      </c>
      <c r="C37" s="56" t="s">
        <v>1585</v>
      </c>
      <c r="D37" s="56" t="s">
        <v>202</v>
      </c>
      <c r="E37" s="56"/>
      <c r="F37" s="56">
        <v>5</v>
      </c>
      <c r="G37" s="56" t="s">
        <v>262</v>
      </c>
      <c r="H37" s="56" t="s">
        <v>1593</v>
      </c>
      <c r="I37" s="56">
        <v>110</v>
      </c>
      <c r="J37" s="56">
        <v>3</v>
      </c>
      <c r="K37" s="56"/>
      <c r="L37" s="56"/>
      <c r="M37" s="56"/>
      <c r="N37" s="56"/>
      <c r="O37" s="56"/>
      <c r="P37" s="56"/>
      <c r="Q37" s="56"/>
      <c r="R37" s="56"/>
      <c r="S37" s="56"/>
      <c r="T37" s="56"/>
      <c r="U37" s="56"/>
      <c r="V37" s="56"/>
      <c r="W37" s="56" t="s">
        <v>143</v>
      </c>
      <c r="X37" s="56" t="s">
        <v>1490</v>
      </c>
      <c r="Y37" s="56"/>
      <c r="Z37" s="56"/>
      <c r="AA37" s="56"/>
      <c r="AB37" s="56"/>
      <c r="AC37" s="56"/>
    </row>
    <row r="38" spans="1:29" ht="26.25" customHeight="1" x14ac:dyDescent="0.2">
      <c r="A38" s="65">
        <v>31</v>
      </c>
      <c r="B38" s="56" t="s">
        <v>1648</v>
      </c>
      <c r="C38" s="56" t="s">
        <v>40</v>
      </c>
      <c r="D38" s="56" t="s">
        <v>89</v>
      </c>
      <c r="E38" s="56"/>
      <c r="F38" s="56">
        <v>3</v>
      </c>
      <c r="G38" s="56" t="s">
        <v>262</v>
      </c>
      <c r="H38" s="56" t="s">
        <v>1593</v>
      </c>
      <c r="I38" s="56">
        <v>110</v>
      </c>
      <c r="J38" s="56">
        <v>3</v>
      </c>
      <c r="K38" s="56"/>
      <c r="L38" s="56"/>
      <c r="M38" s="56"/>
      <c r="N38" s="56"/>
      <c r="O38" s="56"/>
      <c r="P38" s="56"/>
      <c r="Q38" s="56"/>
      <c r="R38" s="56"/>
      <c r="S38" s="56"/>
      <c r="T38" s="56"/>
      <c r="U38" s="56"/>
      <c r="V38" s="56"/>
      <c r="W38" s="56" t="s">
        <v>146</v>
      </c>
      <c r="X38" s="56" t="s">
        <v>1490</v>
      </c>
      <c r="Y38" s="56"/>
      <c r="Z38" s="56"/>
      <c r="AA38" s="56"/>
      <c r="AB38" s="56"/>
      <c r="AC38" s="56"/>
    </row>
    <row r="39" spans="1:29" ht="26.25" customHeight="1" x14ac:dyDescent="0.2">
      <c r="A39" s="65">
        <v>32</v>
      </c>
      <c r="B39" s="56" t="s">
        <v>1548</v>
      </c>
      <c r="C39" s="56" t="s">
        <v>43</v>
      </c>
      <c r="D39" s="56" t="s">
        <v>29</v>
      </c>
      <c r="E39" s="56"/>
      <c r="F39" s="56">
        <v>3</v>
      </c>
      <c r="G39" s="56" t="s">
        <v>262</v>
      </c>
      <c r="H39" s="56" t="s">
        <v>1593</v>
      </c>
      <c r="I39" s="56">
        <v>110</v>
      </c>
      <c r="J39" s="56">
        <v>3</v>
      </c>
      <c r="K39" s="56"/>
      <c r="L39" s="56"/>
      <c r="M39" s="56"/>
      <c r="N39" s="56"/>
      <c r="O39" s="56"/>
      <c r="P39" s="56"/>
      <c r="Q39" s="56"/>
      <c r="R39" s="56"/>
      <c r="S39" s="56"/>
      <c r="T39" s="56"/>
      <c r="U39" s="56"/>
      <c r="V39" s="56"/>
      <c r="W39" s="56" t="s">
        <v>173</v>
      </c>
      <c r="X39" s="56" t="s">
        <v>1490</v>
      </c>
      <c r="Y39" s="56"/>
      <c r="Z39" s="56"/>
      <c r="AA39" s="56"/>
      <c r="AB39" s="56"/>
      <c r="AC39" s="56"/>
    </row>
    <row r="40" spans="1:29" ht="33.75" customHeight="1" x14ac:dyDescent="0.2">
      <c r="A40" s="65">
        <f>A39+1</f>
        <v>33</v>
      </c>
      <c r="B40" s="56" t="s">
        <v>1551</v>
      </c>
      <c r="C40" s="75" t="s">
        <v>1651</v>
      </c>
      <c r="D40" s="56"/>
      <c r="E40" s="56"/>
      <c r="F40" s="56">
        <v>7</v>
      </c>
      <c r="G40" s="56" t="s">
        <v>262</v>
      </c>
      <c r="H40" s="56" t="s">
        <v>1593</v>
      </c>
      <c r="I40" s="56">
        <v>110</v>
      </c>
      <c r="J40" s="56">
        <v>2</v>
      </c>
      <c r="K40" s="56"/>
      <c r="L40" s="56"/>
      <c r="M40" s="56"/>
      <c r="N40" s="56"/>
      <c r="O40" s="56"/>
      <c r="P40" s="56"/>
      <c r="Q40" s="56"/>
      <c r="R40" s="56"/>
      <c r="S40" s="56"/>
      <c r="T40" s="56"/>
      <c r="U40" s="56"/>
      <c r="V40" s="56"/>
      <c r="W40" s="75" t="s">
        <v>1649</v>
      </c>
      <c r="X40" s="56" t="s">
        <v>1490</v>
      </c>
      <c r="Y40" s="56"/>
      <c r="Z40" s="56"/>
      <c r="AA40" s="56"/>
      <c r="AB40" s="56"/>
      <c r="AC40" s="56"/>
    </row>
    <row r="41" spans="1:29" s="59" customFormat="1" ht="26.25" customHeight="1" x14ac:dyDescent="0.2">
      <c r="A41" s="73"/>
      <c r="B41" s="55" t="s">
        <v>1514</v>
      </c>
      <c r="C41" s="57"/>
      <c r="D41" s="57"/>
      <c r="E41" s="57"/>
      <c r="F41" s="57"/>
      <c r="G41" s="57"/>
      <c r="H41" s="57"/>
      <c r="I41" s="57"/>
      <c r="J41" s="57"/>
      <c r="K41" s="57"/>
      <c r="L41" s="57"/>
      <c r="M41" s="57"/>
      <c r="N41" s="57"/>
      <c r="O41" s="57"/>
      <c r="P41" s="57"/>
      <c r="Q41" s="57"/>
      <c r="R41" s="57"/>
      <c r="S41" s="57"/>
      <c r="T41" s="57"/>
      <c r="U41" s="58"/>
      <c r="V41" s="58"/>
      <c r="W41" s="58"/>
      <c r="X41" s="58"/>
      <c r="Y41" s="58"/>
      <c r="Z41" s="57"/>
      <c r="AA41" s="57"/>
      <c r="AB41" s="57"/>
      <c r="AC41" s="57"/>
    </row>
    <row r="42" spans="1:29" ht="26.25" customHeight="1" x14ac:dyDescent="0.2">
      <c r="A42" s="65">
        <v>1</v>
      </c>
      <c r="B42" s="56" t="s">
        <v>1512</v>
      </c>
      <c r="C42" s="56" t="s">
        <v>1515</v>
      </c>
      <c r="D42" s="56"/>
      <c r="E42" s="56"/>
      <c r="F42" s="56">
        <v>6</v>
      </c>
      <c r="G42" s="56" t="s">
        <v>168</v>
      </c>
      <c r="H42" s="56" t="s">
        <v>57</v>
      </c>
      <c r="I42" s="56">
        <v>37</v>
      </c>
      <c r="J42" s="56">
        <v>1</v>
      </c>
      <c r="K42" s="56"/>
      <c r="L42" s="56"/>
      <c r="M42" s="56"/>
      <c r="N42" s="56"/>
      <c r="O42" s="56"/>
      <c r="P42" s="56"/>
      <c r="Q42" s="56"/>
      <c r="R42" s="56"/>
      <c r="S42" s="56"/>
      <c r="T42" s="56"/>
      <c r="U42" s="56"/>
      <c r="V42" s="56"/>
      <c r="W42" s="56" t="s">
        <v>170</v>
      </c>
      <c r="X42" s="56"/>
      <c r="Y42" s="56"/>
      <c r="Z42" s="56"/>
      <c r="AA42" s="56"/>
      <c r="AB42" s="56"/>
      <c r="AC42" s="56"/>
    </row>
    <row r="43" spans="1:29" s="63" customFormat="1" ht="26.25" customHeight="1" x14ac:dyDescent="0.2">
      <c r="A43" s="65">
        <f>A42+1</f>
        <v>2</v>
      </c>
      <c r="B43" s="62" t="s">
        <v>77</v>
      </c>
      <c r="C43" s="62" t="s">
        <v>76</v>
      </c>
      <c r="D43" s="62"/>
      <c r="E43" s="62"/>
      <c r="F43" s="62">
        <v>3</v>
      </c>
      <c r="G43" s="62" t="s">
        <v>168</v>
      </c>
      <c r="H43" s="62" t="s">
        <v>57</v>
      </c>
      <c r="I43" s="62">
        <v>37</v>
      </c>
      <c r="J43" s="62">
        <v>1</v>
      </c>
      <c r="K43" s="62"/>
      <c r="L43" s="62"/>
      <c r="M43" s="62"/>
      <c r="N43" s="62"/>
      <c r="O43" s="62"/>
      <c r="P43" s="62"/>
      <c r="Q43" s="62"/>
      <c r="R43" s="62"/>
      <c r="S43" s="62"/>
      <c r="T43" s="62"/>
      <c r="U43" s="62"/>
      <c r="V43" s="62"/>
      <c r="W43" s="56" t="s">
        <v>174</v>
      </c>
      <c r="X43" s="62"/>
      <c r="Y43" s="62"/>
      <c r="Z43" s="62"/>
      <c r="AA43" s="62"/>
      <c r="AB43" s="62"/>
      <c r="AC43" s="62"/>
    </row>
    <row r="44" spans="1:29" s="63" customFormat="1" ht="26.25" customHeight="1" x14ac:dyDescent="0.2">
      <c r="A44" s="65">
        <f t="shared" ref="A44:A76" si="0">A43+1</f>
        <v>3</v>
      </c>
      <c r="B44" s="62" t="s">
        <v>360</v>
      </c>
      <c r="C44" s="62" t="s">
        <v>361</v>
      </c>
      <c r="D44" s="62"/>
      <c r="E44" s="62"/>
      <c r="F44" s="62">
        <v>3</v>
      </c>
      <c r="G44" s="62" t="s">
        <v>168</v>
      </c>
      <c r="H44" s="62" t="s">
        <v>57</v>
      </c>
      <c r="I44" s="62">
        <v>37</v>
      </c>
      <c r="J44" s="62">
        <v>1</v>
      </c>
      <c r="K44" s="62"/>
      <c r="L44" s="62"/>
      <c r="M44" s="62"/>
      <c r="N44" s="62"/>
      <c r="O44" s="62"/>
      <c r="P44" s="62"/>
      <c r="Q44" s="62"/>
      <c r="R44" s="62"/>
      <c r="S44" s="62"/>
      <c r="T44" s="62"/>
      <c r="U44" s="62"/>
      <c r="V44" s="62"/>
      <c r="W44" s="56" t="s">
        <v>170</v>
      </c>
      <c r="X44" s="62"/>
      <c r="Y44" s="62"/>
      <c r="Z44" s="62"/>
      <c r="AA44" s="62"/>
      <c r="AB44" s="62"/>
      <c r="AC44" s="62"/>
    </row>
    <row r="45" spans="1:29" ht="26.25" customHeight="1" x14ac:dyDescent="0.2">
      <c r="A45" s="65">
        <f t="shared" si="0"/>
        <v>4</v>
      </c>
      <c r="B45" s="56" t="s">
        <v>1516</v>
      </c>
      <c r="C45" s="56" t="s">
        <v>148</v>
      </c>
      <c r="D45" s="56" t="s">
        <v>155</v>
      </c>
      <c r="E45" s="56"/>
      <c r="F45" s="56">
        <v>3</v>
      </c>
      <c r="G45" s="56" t="s">
        <v>199</v>
      </c>
      <c r="H45" s="56" t="s">
        <v>57</v>
      </c>
      <c r="I45" s="56">
        <v>91</v>
      </c>
      <c r="J45" s="56">
        <v>1</v>
      </c>
      <c r="K45" s="56"/>
      <c r="L45" s="56"/>
      <c r="M45" s="56"/>
      <c r="N45" s="56"/>
      <c r="O45" s="56"/>
      <c r="P45" s="56"/>
      <c r="Q45" s="56"/>
      <c r="R45" s="56"/>
      <c r="S45" s="56"/>
      <c r="T45" s="56"/>
      <c r="U45" s="56"/>
      <c r="V45" s="56"/>
      <c r="W45" s="56" t="s">
        <v>173</v>
      </c>
      <c r="X45" s="56" t="s">
        <v>1490</v>
      </c>
      <c r="Y45" s="56"/>
      <c r="Z45" s="56"/>
      <c r="AA45" s="56"/>
      <c r="AB45" s="56"/>
      <c r="AC45" s="56"/>
    </row>
    <row r="46" spans="1:29" ht="26.25" customHeight="1" x14ac:dyDescent="0.2">
      <c r="A46" s="65">
        <f t="shared" si="0"/>
        <v>5</v>
      </c>
      <c r="B46" s="56" t="s">
        <v>1517</v>
      </c>
      <c r="C46" s="56" t="s">
        <v>1518</v>
      </c>
      <c r="D46" s="56"/>
      <c r="E46" s="56"/>
      <c r="F46" s="56">
        <v>3</v>
      </c>
      <c r="G46" s="56" t="s">
        <v>199</v>
      </c>
      <c r="H46" s="56" t="s">
        <v>57</v>
      </c>
      <c r="I46" s="56">
        <v>91</v>
      </c>
      <c r="J46" s="56">
        <v>1</v>
      </c>
      <c r="K46" s="56"/>
      <c r="L46" s="56"/>
      <c r="M46" s="56"/>
      <c r="N46" s="56"/>
      <c r="O46" s="56"/>
      <c r="P46" s="56"/>
      <c r="Q46" s="56"/>
      <c r="R46" s="56"/>
      <c r="S46" s="56"/>
      <c r="T46" s="56"/>
      <c r="U46" s="56"/>
      <c r="V46" s="56"/>
      <c r="W46" s="56" t="s">
        <v>170</v>
      </c>
      <c r="X46" s="56" t="s">
        <v>1490</v>
      </c>
      <c r="Y46" s="56"/>
      <c r="Z46" s="56"/>
      <c r="AA46" s="56"/>
      <c r="AB46" s="56"/>
      <c r="AC46" s="56"/>
    </row>
    <row r="47" spans="1:29" ht="26.25" customHeight="1" x14ac:dyDescent="0.2">
      <c r="A47" s="65">
        <f t="shared" si="0"/>
        <v>6</v>
      </c>
      <c r="B47" s="56" t="s">
        <v>149</v>
      </c>
      <c r="C47" s="56" t="s">
        <v>119</v>
      </c>
      <c r="D47" s="56" t="s">
        <v>75</v>
      </c>
      <c r="E47" s="56"/>
      <c r="F47" s="56">
        <v>3</v>
      </c>
      <c r="G47" s="56" t="s">
        <v>199</v>
      </c>
      <c r="H47" s="56" t="s">
        <v>57</v>
      </c>
      <c r="I47" s="56">
        <v>91</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6.25" customHeight="1" x14ac:dyDescent="0.2">
      <c r="A48" s="65">
        <f t="shared" si="0"/>
        <v>7</v>
      </c>
      <c r="B48" s="56" t="s">
        <v>151</v>
      </c>
      <c r="C48" s="56" t="s">
        <v>150</v>
      </c>
      <c r="D48" s="56" t="s">
        <v>75</v>
      </c>
      <c r="E48" s="56"/>
      <c r="F48" s="56">
        <v>3</v>
      </c>
      <c r="G48" s="56" t="s">
        <v>199</v>
      </c>
      <c r="H48" s="56" t="s">
        <v>57</v>
      </c>
      <c r="I48" s="56">
        <v>91</v>
      </c>
      <c r="J48" s="56">
        <v>1</v>
      </c>
      <c r="K48" s="56"/>
      <c r="L48" s="56"/>
      <c r="M48" s="56"/>
      <c r="N48" s="56"/>
      <c r="O48" s="56"/>
      <c r="P48" s="56"/>
      <c r="Q48" s="56"/>
      <c r="R48" s="56"/>
      <c r="S48" s="56"/>
      <c r="T48" s="56"/>
      <c r="U48" s="56"/>
      <c r="V48" s="56"/>
      <c r="W48" s="56" t="s">
        <v>170</v>
      </c>
      <c r="X48" s="56" t="s">
        <v>1490</v>
      </c>
      <c r="Y48" s="56"/>
      <c r="Z48" s="56"/>
      <c r="AA48" s="56"/>
      <c r="AB48" s="56"/>
      <c r="AC48" s="56"/>
    </row>
    <row r="49" spans="1:29" s="79" customFormat="1" ht="26.25" customHeight="1" x14ac:dyDescent="0.2">
      <c r="A49" s="80">
        <f t="shared" si="0"/>
        <v>8</v>
      </c>
      <c r="B49" s="77" t="s">
        <v>1519</v>
      </c>
      <c r="C49" s="77" t="s">
        <v>1520</v>
      </c>
      <c r="D49" s="77"/>
      <c r="E49" s="62"/>
      <c r="F49" s="77">
        <v>3</v>
      </c>
      <c r="G49" s="77" t="s">
        <v>199</v>
      </c>
      <c r="H49" s="77" t="s">
        <v>57</v>
      </c>
      <c r="I49" s="77">
        <v>91</v>
      </c>
      <c r="J49" s="77">
        <v>1</v>
      </c>
      <c r="K49" s="62"/>
      <c r="L49" s="62"/>
      <c r="M49" s="62"/>
      <c r="N49" s="62"/>
      <c r="O49" s="62"/>
      <c r="P49" s="62"/>
      <c r="Q49" s="62"/>
      <c r="R49" s="62"/>
      <c r="S49" s="62"/>
      <c r="T49" s="62"/>
      <c r="U49" s="62"/>
      <c r="V49" s="62"/>
      <c r="W49" s="78" t="s">
        <v>170</v>
      </c>
      <c r="X49" s="77" t="s">
        <v>1552</v>
      </c>
      <c r="Y49" s="62"/>
      <c r="Z49" s="77"/>
      <c r="AA49" s="77"/>
      <c r="AB49" s="77"/>
      <c r="AC49" s="77"/>
    </row>
    <row r="50" spans="1:29" s="79" customFormat="1" ht="26.25" customHeight="1" x14ac:dyDescent="0.2">
      <c r="A50" s="80">
        <f t="shared" si="0"/>
        <v>9</v>
      </c>
      <c r="B50" s="77" t="s">
        <v>1521</v>
      </c>
      <c r="C50" s="77" t="s">
        <v>1522</v>
      </c>
      <c r="D50" s="77"/>
      <c r="E50" s="62"/>
      <c r="F50" s="77">
        <v>3</v>
      </c>
      <c r="G50" s="77" t="s">
        <v>199</v>
      </c>
      <c r="H50" s="77" t="s">
        <v>57</v>
      </c>
      <c r="I50" s="77">
        <v>91</v>
      </c>
      <c r="J50" s="77">
        <v>1</v>
      </c>
      <c r="K50" s="62"/>
      <c r="L50" s="62"/>
      <c r="M50" s="62"/>
      <c r="N50" s="62"/>
      <c r="O50" s="62"/>
      <c r="P50" s="62"/>
      <c r="Q50" s="62"/>
      <c r="R50" s="62"/>
      <c r="S50" s="62"/>
      <c r="T50" s="62"/>
      <c r="U50" s="62"/>
      <c r="V50" s="62"/>
      <c r="W50" s="78" t="s">
        <v>170</v>
      </c>
      <c r="X50" s="77" t="s">
        <v>1552</v>
      </c>
      <c r="Y50" s="62"/>
      <c r="Z50" s="77"/>
      <c r="AA50" s="77"/>
      <c r="AB50" s="77"/>
      <c r="AC50" s="77"/>
    </row>
    <row r="51" spans="1:29" s="79" customFormat="1" ht="26.25" customHeight="1" x14ac:dyDescent="0.2">
      <c r="A51" s="80">
        <f t="shared" si="0"/>
        <v>10</v>
      </c>
      <c r="B51" s="77" t="s">
        <v>1523</v>
      </c>
      <c r="C51" s="77" t="s">
        <v>1524</v>
      </c>
      <c r="D51" s="77"/>
      <c r="E51" s="62"/>
      <c r="F51" s="77">
        <v>3</v>
      </c>
      <c r="G51" s="77" t="s">
        <v>199</v>
      </c>
      <c r="H51" s="77" t="s">
        <v>57</v>
      </c>
      <c r="I51" s="77">
        <v>91</v>
      </c>
      <c r="J51" s="77">
        <v>1</v>
      </c>
      <c r="K51" s="62"/>
      <c r="L51" s="62"/>
      <c r="M51" s="62"/>
      <c r="N51" s="62"/>
      <c r="O51" s="62"/>
      <c r="P51" s="62"/>
      <c r="Q51" s="62"/>
      <c r="R51" s="62"/>
      <c r="S51" s="62"/>
      <c r="T51" s="62"/>
      <c r="U51" s="62"/>
      <c r="V51" s="62"/>
      <c r="W51" s="78" t="s">
        <v>170</v>
      </c>
      <c r="X51" s="77" t="s">
        <v>1552</v>
      </c>
      <c r="Y51" s="62"/>
      <c r="Z51" s="77"/>
      <c r="AA51" s="77"/>
      <c r="AB51" s="77"/>
      <c r="AC51" s="77"/>
    </row>
    <row r="52" spans="1:29" s="79" customFormat="1" ht="26.25" customHeight="1" x14ac:dyDescent="0.2">
      <c r="A52" s="80">
        <f t="shared" si="0"/>
        <v>11</v>
      </c>
      <c r="B52" s="77" t="s">
        <v>1525</v>
      </c>
      <c r="C52" s="77" t="s">
        <v>1526</v>
      </c>
      <c r="D52" s="77" t="s">
        <v>75</v>
      </c>
      <c r="E52" s="62"/>
      <c r="F52" s="77">
        <v>3</v>
      </c>
      <c r="G52" s="77" t="s">
        <v>199</v>
      </c>
      <c r="H52" s="77" t="s">
        <v>57</v>
      </c>
      <c r="I52" s="77">
        <v>91</v>
      </c>
      <c r="J52" s="77">
        <v>1</v>
      </c>
      <c r="K52" s="62"/>
      <c r="L52" s="62"/>
      <c r="M52" s="62"/>
      <c r="N52" s="62"/>
      <c r="O52" s="62"/>
      <c r="P52" s="62"/>
      <c r="Q52" s="62"/>
      <c r="R52" s="62"/>
      <c r="S52" s="62"/>
      <c r="T52" s="62"/>
      <c r="U52" s="62"/>
      <c r="V52" s="62"/>
      <c r="W52" s="78" t="s">
        <v>170</v>
      </c>
      <c r="X52" s="77" t="s">
        <v>1552</v>
      </c>
      <c r="Y52" s="62"/>
      <c r="Z52" s="77"/>
      <c r="AA52" s="77"/>
      <c r="AB52" s="77"/>
      <c r="AC52" s="77"/>
    </row>
    <row r="53" spans="1:29" s="79" customFormat="1" ht="26.25" customHeight="1" x14ac:dyDescent="0.2">
      <c r="A53" s="80">
        <f t="shared" si="0"/>
        <v>12</v>
      </c>
      <c r="B53" s="77" t="s">
        <v>1527</v>
      </c>
      <c r="C53" s="77" t="s">
        <v>78</v>
      </c>
      <c r="D53" s="77"/>
      <c r="E53" s="62"/>
      <c r="F53" s="77">
        <v>3</v>
      </c>
      <c r="G53" s="77" t="s">
        <v>199</v>
      </c>
      <c r="H53" s="77" t="s">
        <v>57</v>
      </c>
      <c r="I53" s="77">
        <v>91</v>
      </c>
      <c r="J53" s="77">
        <v>1</v>
      </c>
      <c r="K53" s="62"/>
      <c r="L53" s="62"/>
      <c r="M53" s="62"/>
      <c r="N53" s="62"/>
      <c r="O53" s="62"/>
      <c r="P53" s="62"/>
      <c r="Q53" s="62"/>
      <c r="R53" s="62"/>
      <c r="S53" s="62"/>
      <c r="T53" s="62"/>
      <c r="U53" s="62"/>
      <c r="V53" s="62"/>
      <c r="W53" s="78" t="s">
        <v>170</v>
      </c>
      <c r="X53" s="77" t="s">
        <v>1552</v>
      </c>
      <c r="Y53" s="62"/>
      <c r="Z53" s="77"/>
      <c r="AA53" s="77"/>
      <c r="AB53" s="77"/>
      <c r="AC53" s="77"/>
    </row>
    <row r="54" spans="1:29" s="79" customFormat="1" ht="26.25" customHeight="1" x14ac:dyDescent="0.2">
      <c r="A54" s="80">
        <f t="shared" si="0"/>
        <v>13</v>
      </c>
      <c r="B54" s="77" t="s">
        <v>1528</v>
      </c>
      <c r="C54" s="77" t="s">
        <v>1529</v>
      </c>
      <c r="D54" s="77"/>
      <c r="E54" s="62"/>
      <c r="F54" s="77">
        <v>3</v>
      </c>
      <c r="G54" s="77" t="s">
        <v>199</v>
      </c>
      <c r="H54" s="77" t="s">
        <v>57</v>
      </c>
      <c r="I54" s="77">
        <v>91</v>
      </c>
      <c r="J54" s="77">
        <v>1</v>
      </c>
      <c r="K54" s="62"/>
      <c r="L54" s="62"/>
      <c r="M54" s="62"/>
      <c r="N54" s="62"/>
      <c r="O54" s="62"/>
      <c r="P54" s="62"/>
      <c r="Q54" s="62"/>
      <c r="R54" s="62"/>
      <c r="S54" s="62"/>
      <c r="T54" s="62"/>
      <c r="U54" s="62"/>
      <c r="V54" s="62"/>
      <c r="W54" s="78" t="s">
        <v>170</v>
      </c>
      <c r="X54" s="77" t="s">
        <v>1552</v>
      </c>
      <c r="Y54" s="62"/>
      <c r="Z54" s="77"/>
      <c r="AA54" s="77"/>
      <c r="AB54" s="77"/>
      <c r="AC54" s="77"/>
    </row>
    <row r="55" spans="1:29" s="79" customFormat="1" ht="26.25" customHeight="1" x14ac:dyDescent="0.2">
      <c r="A55" s="80">
        <f t="shared" si="0"/>
        <v>14</v>
      </c>
      <c r="B55" s="77" t="s">
        <v>1530</v>
      </c>
      <c r="C55" s="77" t="s">
        <v>1531</v>
      </c>
      <c r="D55" s="77" t="s">
        <v>75</v>
      </c>
      <c r="E55" s="62"/>
      <c r="F55" s="77">
        <v>3</v>
      </c>
      <c r="G55" s="77" t="s">
        <v>199</v>
      </c>
      <c r="H55" s="77" t="s">
        <v>57</v>
      </c>
      <c r="I55" s="77">
        <v>91</v>
      </c>
      <c r="J55" s="77">
        <v>1</v>
      </c>
      <c r="K55" s="62"/>
      <c r="L55" s="62"/>
      <c r="M55" s="62"/>
      <c r="N55" s="62"/>
      <c r="O55" s="62"/>
      <c r="P55" s="62"/>
      <c r="Q55" s="62"/>
      <c r="R55" s="62"/>
      <c r="S55" s="62"/>
      <c r="T55" s="62"/>
      <c r="U55" s="62"/>
      <c r="V55" s="62"/>
      <c r="W55" s="78" t="s">
        <v>170</v>
      </c>
      <c r="X55" s="77" t="s">
        <v>1552</v>
      </c>
      <c r="Y55" s="62"/>
      <c r="Z55" s="77"/>
      <c r="AA55" s="77"/>
      <c r="AB55" s="77"/>
      <c r="AC55" s="77"/>
    </row>
    <row r="56" spans="1:29" s="79" customFormat="1" ht="26.25" customHeight="1" x14ac:dyDescent="0.2">
      <c r="A56" s="80">
        <f t="shared" si="0"/>
        <v>15</v>
      </c>
      <c r="B56" s="77" t="s">
        <v>1532</v>
      </c>
      <c r="C56" s="77" t="s">
        <v>1533</v>
      </c>
      <c r="D56" s="77" t="s">
        <v>75</v>
      </c>
      <c r="E56" s="62"/>
      <c r="F56" s="77">
        <v>3</v>
      </c>
      <c r="G56" s="77" t="s">
        <v>199</v>
      </c>
      <c r="H56" s="77" t="s">
        <v>57</v>
      </c>
      <c r="I56" s="77">
        <v>91</v>
      </c>
      <c r="J56" s="77">
        <v>1</v>
      </c>
      <c r="K56" s="62"/>
      <c r="L56" s="62"/>
      <c r="M56" s="62"/>
      <c r="N56" s="62"/>
      <c r="O56" s="62"/>
      <c r="P56" s="62"/>
      <c r="Q56" s="62"/>
      <c r="R56" s="62"/>
      <c r="S56" s="62"/>
      <c r="T56" s="62"/>
      <c r="U56" s="62"/>
      <c r="V56" s="62"/>
      <c r="W56" s="78" t="s">
        <v>170</v>
      </c>
      <c r="X56" s="77" t="s">
        <v>1552</v>
      </c>
      <c r="Y56" s="62"/>
      <c r="Z56" s="77"/>
      <c r="AA56" s="77"/>
      <c r="AB56" s="77"/>
      <c r="AC56" s="77"/>
    </row>
    <row r="57" spans="1:29" s="79" customFormat="1" ht="26.25" customHeight="1" x14ac:dyDescent="0.2">
      <c r="A57" s="80">
        <f t="shared" si="0"/>
        <v>16</v>
      </c>
      <c r="B57" s="77" t="s">
        <v>1534</v>
      </c>
      <c r="C57" s="77" t="s">
        <v>1535</v>
      </c>
      <c r="D57" s="77" t="s">
        <v>75</v>
      </c>
      <c r="E57" s="62"/>
      <c r="F57" s="77">
        <v>3</v>
      </c>
      <c r="G57" s="77" t="s">
        <v>199</v>
      </c>
      <c r="H57" s="77" t="s">
        <v>57</v>
      </c>
      <c r="I57" s="77">
        <v>91</v>
      </c>
      <c r="J57" s="77">
        <v>1</v>
      </c>
      <c r="K57" s="62"/>
      <c r="L57" s="62"/>
      <c r="M57" s="62"/>
      <c r="N57" s="62"/>
      <c r="O57" s="62"/>
      <c r="P57" s="62"/>
      <c r="Q57" s="62"/>
      <c r="R57" s="62"/>
      <c r="S57" s="62"/>
      <c r="T57" s="62"/>
      <c r="U57" s="62"/>
      <c r="V57" s="62"/>
      <c r="W57" s="78" t="s">
        <v>170</v>
      </c>
      <c r="X57" s="77" t="s">
        <v>1552</v>
      </c>
      <c r="Y57" s="62"/>
      <c r="Z57" s="77"/>
      <c r="AA57" s="77"/>
      <c r="AB57" s="77"/>
      <c r="AC57" s="77"/>
    </row>
    <row r="58" spans="1:29" ht="26.25" customHeight="1" x14ac:dyDescent="0.2">
      <c r="A58" s="65">
        <f t="shared" si="0"/>
        <v>17</v>
      </c>
      <c r="B58" s="56" t="s">
        <v>1536</v>
      </c>
      <c r="C58" s="56" t="s">
        <v>1537</v>
      </c>
      <c r="D58" s="56"/>
      <c r="E58" s="56"/>
      <c r="F58" s="56">
        <v>2</v>
      </c>
      <c r="G58" s="56" t="s">
        <v>199</v>
      </c>
      <c r="H58" s="56" t="s">
        <v>57</v>
      </c>
      <c r="I58" s="56">
        <v>91</v>
      </c>
      <c r="J58" s="56">
        <v>1</v>
      </c>
      <c r="K58" s="56"/>
      <c r="L58" s="56"/>
      <c r="M58" s="56"/>
      <c r="N58" s="56"/>
      <c r="O58" s="56"/>
      <c r="P58" s="56"/>
      <c r="Q58" s="56"/>
      <c r="R58" s="56"/>
      <c r="S58" s="56"/>
      <c r="T58" s="56"/>
      <c r="U58" s="56"/>
      <c r="V58" s="56"/>
      <c r="W58" s="56" t="s">
        <v>170</v>
      </c>
      <c r="X58" s="56" t="s">
        <v>1490</v>
      </c>
      <c r="Y58" s="56"/>
      <c r="Z58" s="56"/>
      <c r="AA58" s="56"/>
      <c r="AB58" s="56"/>
      <c r="AC58" s="56"/>
    </row>
    <row r="59" spans="1:29" ht="26.25" customHeight="1" x14ac:dyDescent="0.2">
      <c r="A59" s="65">
        <f t="shared" si="0"/>
        <v>18</v>
      </c>
      <c r="B59" s="56" t="s">
        <v>1538</v>
      </c>
      <c r="C59" s="56" t="s">
        <v>1539</v>
      </c>
      <c r="D59" s="56"/>
      <c r="E59" s="56"/>
      <c r="F59" s="56">
        <v>3</v>
      </c>
      <c r="G59" s="56" t="s">
        <v>199</v>
      </c>
      <c r="H59" s="56" t="s">
        <v>57</v>
      </c>
      <c r="I59" s="56">
        <v>91</v>
      </c>
      <c r="J59" s="56">
        <v>1</v>
      </c>
      <c r="K59" s="56"/>
      <c r="L59" s="56"/>
      <c r="M59" s="56"/>
      <c r="N59" s="56"/>
      <c r="O59" s="56"/>
      <c r="P59" s="56"/>
      <c r="Q59" s="56"/>
      <c r="R59" s="56"/>
      <c r="S59" s="56"/>
      <c r="T59" s="56"/>
      <c r="U59" s="56"/>
      <c r="V59" s="56"/>
      <c r="W59" s="56" t="s">
        <v>170</v>
      </c>
      <c r="X59" s="56" t="s">
        <v>1490</v>
      </c>
      <c r="Y59" s="56"/>
      <c r="Z59" s="56"/>
      <c r="AA59" s="56"/>
      <c r="AB59" s="56"/>
      <c r="AC59" s="56"/>
    </row>
    <row r="60" spans="1:29" ht="26.25" customHeight="1" x14ac:dyDescent="0.2">
      <c r="A60" s="65">
        <f t="shared" si="0"/>
        <v>19</v>
      </c>
      <c r="B60" s="56" t="s">
        <v>1540</v>
      </c>
      <c r="C60" s="56" t="s">
        <v>1504</v>
      </c>
      <c r="D60" s="56" t="s">
        <v>100</v>
      </c>
      <c r="E60" s="56"/>
      <c r="F60" s="56">
        <v>3</v>
      </c>
      <c r="G60" s="56" t="s">
        <v>240</v>
      </c>
      <c r="H60" s="56" t="s">
        <v>57</v>
      </c>
      <c r="I60" s="56">
        <v>100</v>
      </c>
      <c r="J60" s="56">
        <v>1</v>
      </c>
      <c r="K60" s="56"/>
      <c r="L60" s="56"/>
      <c r="M60" s="56"/>
      <c r="N60" s="56"/>
      <c r="O60" s="56"/>
      <c r="P60" s="56"/>
      <c r="Q60" s="56"/>
      <c r="R60" s="56"/>
      <c r="S60" s="56"/>
      <c r="T60" s="56"/>
      <c r="U60" s="56"/>
      <c r="V60" s="56"/>
      <c r="W60" s="56" t="s">
        <v>144</v>
      </c>
      <c r="X60" s="56" t="s">
        <v>1490</v>
      </c>
      <c r="Y60" s="56"/>
      <c r="Z60" s="56"/>
      <c r="AA60" s="56"/>
      <c r="AB60" s="56"/>
      <c r="AC60" s="56"/>
    </row>
    <row r="61" spans="1:29" ht="26.25" customHeight="1" x14ac:dyDescent="0.2">
      <c r="A61" s="65">
        <f t="shared" si="0"/>
        <v>20</v>
      </c>
      <c r="B61" s="56" t="s">
        <v>200</v>
      </c>
      <c r="C61" s="56" t="s">
        <v>201</v>
      </c>
      <c r="D61" s="56" t="s">
        <v>191</v>
      </c>
      <c r="E61" s="56"/>
      <c r="F61" s="56">
        <v>5</v>
      </c>
      <c r="G61" s="56" t="s">
        <v>240</v>
      </c>
      <c r="H61" s="56" t="s">
        <v>57</v>
      </c>
      <c r="I61" s="56">
        <v>100</v>
      </c>
      <c r="J61" s="56">
        <v>1</v>
      </c>
      <c r="K61" s="56"/>
      <c r="L61" s="56"/>
      <c r="M61" s="56"/>
      <c r="N61" s="56"/>
      <c r="O61" s="56"/>
      <c r="P61" s="56"/>
      <c r="Q61" s="56"/>
      <c r="R61" s="56"/>
      <c r="S61" s="56"/>
      <c r="T61" s="56"/>
      <c r="U61" s="56"/>
      <c r="V61" s="56"/>
      <c r="W61" s="56" t="s">
        <v>143</v>
      </c>
      <c r="X61" s="56" t="s">
        <v>1490</v>
      </c>
      <c r="Y61" s="56"/>
      <c r="Z61" s="56"/>
      <c r="AA61" s="56"/>
      <c r="AB61" s="56"/>
      <c r="AC61" s="56"/>
    </row>
    <row r="62" spans="1:29" ht="26.25" customHeight="1" x14ac:dyDescent="0.2">
      <c r="A62" s="65">
        <f t="shared" si="0"/>
        <v>21</v>
      </c>
      <c r="B62" s="56" t="s">
        <v>65</v>
      </c>
      <c r="C62" s="56" t="s">
        <v>66</v>
      </c>
      <c r="D62" s="56" t="s">
        <v>39</v>
      </c>
      <c r="E62" s="56"/>
      <c r="F62" s="56">
        <v>3</v>
      </c>
      <c r="G62" s="56" t="s">
        <v>240</v>
      </c>
      <c r="H62" s="56" t="s">
        <v>57</v>
      </c>
      <c r="I62" s="56">
        <v>100</v>
      </c>
      <c r="J62" s="56">
        <v>1</v>
      </c>
      <c r="K62" s="56"/>
      <c r="L62" s="56"/>
      <c r="M62" s="56"/>
      <c r="N62" s="56"/>
      <c r="O62" s="56"/>
      <c r="P62" s="56"/>
      <c r="Q62" s="56"/>
      <c r="R62" s="56"/>
      <c r="S62" s="56"/>
      <c r="T62" s="56"/>
      <c r="U62" s="56"/>
      <c r="V62" s="56"/>
      <c r="W62" s="56" t="s">
        <v>146</v>
      </c>
      <c r="X62" s="56" t="s">
        <v>1490</v>
      </c>
      <c r="Y62" s="56"/>
      <c r="Z62" s="56"/>
      <c r="AA62" s="56"/>
      <c r="AB62" s="56"/>
      <c r="AC62" s="56"/>
    </row>
    <row r="63" spans="1:29" ht="27.75" customHeight="1" x14ac:dyDescent="0.2">
      <c r="A63" s="65">
        <f t="shared" si="0"/>
        <v>22</v>
      </c>
      <c r="B63" s="56" t="s">
        <v>190</v>
      </c>
      <c r="C63" s="56" t="s">
        <v>56</v>
      </c>
      <c r="D63" s="56" t="s">
        <v>43</v>
      </c>
      <c r="E63" s="56"/>
      <c r="F63" s="56">
        <v>3</v>
      </c>
      <c r="G63" s="56" t="s">
        <v>240</v>
      </c>
      <c r="H63" s="56" t="s">
        <v>57</v>
      </c>
      <c r="I63" s="56">
        <v>100</v>
      </c>
      <c r="J63" s="56">
        <v>1</v>
      </c>
      <c r="K63" s="56"/>
      <c r="L63" s="56"/>
      <c r="M63" s="56"/>
      <c r="N63" s="56"/>
      <c r="O63" s="56"/>
      <c r="P63" s="56"/>
      <c r="Q63" s="56"/>
      <c r="R63" s="56"/>
      <c r="S63" s="56"/>
      <c r="T63" s="56"/>
      <c r="U63" s="56"/>
      <c r="V63" s="56"/>
      <c r="W63" s="56" t="s">
        <v>173</v>
      </c>
      <c r="X63" s="56" t="s">
        <v>1490</v>
      </c>
      <c r="Y63" s="56"/>
      <c r="Z63" s="56"/>
      <c r="AA63" s="56"/>
      <c r="AB63" s="56"/>
      <c r="AC63" s="56"/>
    </row>
    <row r="64" spans="1:29" ht="27.75" customHeight="1" x14ac:dyDescent="0.2">
      <c r="A64" s="65">
        <f t="shared" si="0"/>
        <v>23</v>
      </c>
      <c r="B64" s="56" t="s">
        <v>1541</v>
      </c>
      <c r="C64" s="56" t="s">
        <v>26</v>
      </c>
      <c r="D64" s="56" t="s">
        <v>43</v>
      </c>
      <c r="E64" s="56"/>
      <c r="F64" s="56">
        <v>3</v>
      </c>
      <c r="G64" s="56" t="s">
        <v>240</v>
      </c>
      <c r="H64" s="56" t="s">
        <v>57</v>
      </c>
      <c r="I64" s="56">
        <v>100</v>
      </c>
      <c r="J64" s="56">
        <v>1</v>
      </c>
      <c r="K64" s="56"/>
      <c r="L64" s="56"/>
      <c r="M64" s="56"/>
      <c r="N64" s="56"/>
      <c r="O64" s="56"/>
      <c r="P64" s="56"/>
      <c r="Q64" s="56"/>
      <c r="R64" s="56"/>
      <c r="S64" s="56"/>
      <c r="T64" s="56"/>
      <c r="U64" s="56"/>
      <c r="V64" s="56"/>
      <c r="W64" s="56" t="s">
        <v>174</v>
      </c>
      <c r="X64" s="56" t="s">
        <v>1490</v>
      </c>
      <c r="Y64" s="56"/>
      <c r="Z64" s="56"/>
      <c r="AA64" s="56"/>
      <c r="AB64" s="56"/>
      <c r="AC64" s="56"/>
    </row>
    <row r="65" spans="1:29" ht="27.75" customHeight="1" x14ac:dyDescent="0.2">
      <c r="A65" s="65">
        <f t="shared" si="0"/>
        <v>24</v>
      </c>
      <c r="B65" s="56" t="s">
        <v>121</v>
      </c>
      <c r="C65" s="56" t="s">
        <v>33</v>
      </c>
      <c r="D65" s="56" t="s">
        <v>43</v>
      </c>
      <c r="E65" s="56"/>
      <c r="F65" s="56">
        <v>3</v>
      </c>
      <c r="G65" s="56" t="s">
        <v>240</v>
      </c>
      <c r="H65" s="56" t="s">
        <v>57</v>
      </c>
      <c r="I65" s="56">
        <v>100</v>
      </c>
      <c r="J65" s="56">
        <v>1</v>
      </c>
      <c r="K65" s="56"/>
      <c r="L65" s="56"/>
      <c r="M65" s="56"/>
      <c r="N65" s="56"/>
      <c r="O65" s="56"/>
      <c r="P65" s="56"/>
      <c r="Q65" s="56"/>
      <c r="R65" s="56"/>
      <c r="S65" s="56"/>
      <c r="T65" s="56"/>
      <c r="U65" s="56"/>
      <c r="V65" s="56"/>
      <c r="W65" s="56" t="s">
        <v>175</v>
      </c>
      <c r="X65" s="56" t="s">
        <v>1490</v>
      </c>
      <c r="Y65" s="56"/>
      <c r="Z65" s="56"/>
      <c r="AA65" s="56"/>
      <c r="AB65" s="56"/>
      <c r="AC65" s="56"/>
    </row>
    <row r="66" spans="1:29" ht="27.75" customHeight="1" x14ac:dyDescent="0.2">
      <c r="A66" s="65">
        <f t="shared" si="0"/>
        <v>25</v>
      </c>
      <c r="B66" s="56" t="s">
        <v>1542</v>
      </c>
      <c r="C66" s="56" t="s">
        <v>1543</v>
      </c>
      <c r="D66" s="56" t="s">
        <v>43</v>
      </c>
      <c r="E66" s="56"/>
      <c r="F66" s="56">
        <v>3</v>
      </c>
      <c r="G66" s="56" t="s">
        <v>240</v>
      </c>
      <c r="H66" s="56" t="s">
        <v>57</v>
      </c>
      <c r="I66" s="56">
        <v>100</v>
      </c>
      <c r="J66" s="56">
        <v>1</v>
      </c>
      <c r="K66" s="56"/>
      <c r="L66" s="56"/>
      <c r="M66" s="56"/>
      <c r="N66" s="56"/>
      <c r="O66" s="56"/>
      <c r="P66" s="56"/>
      <c r="Q66" s="56"/>
      <c r="R66" s="56"/>
      <c r="S66" s="56"/>
      <c r="T66" s="56"/>
      <c r="U66" s="56"/>
      <c r="V66" s="56"/>
      <c r="W66" s="56" t="s">
        <v>170</v>
      </c>
      <c r="X66" s="56" t="s">
        <v>1490</v>
      </c>
      <c r="Y66" s="56"/>
      <c r="Z66" s="56"/>
      <c r="AA66" s="56"/>
      <c r="AB66" s="56"/>
      <c r="AC66" s="56"/>
    </row>
    <row r="67" spans="1:29" ht="27.75" customHeight="1" x14ac:dyDescent="0.2">
      <c r="A67" s="65">
        <f t="shared" si="0"/>
        <v>26</v>
      </c>
      <c r="B67" s="56" t="s">
        <v>1544</v>
      </c>
      <c r="C67" s="56" t="s">
        <v>83</v>
      </c>
      <c r="D67" s="56" t="s">
        <v>84</v>
      </c>
      <c r="E67" s="56"/>
      <c r="F67" s="56">
        <v>3</v>
      </c>
      <c r="G67" s="56" t="s">
        <v>262</v>
      </c>
      <c r="H67" s="56" t="s">
        <v>57</v>
      </c>
      <c r="I67" s="56">
        <v>186</v>
      </c>
      <c r="J67" s="56">
        <v>2</v>
      </c>
      <c r="K67" s="56"/>
      <c r="L67" s="56"/>
      <c r="M67" s="56"/>
      <c r="N67" s="56"/>
      <c r="O67" s="56"/>
      <c r="P67" s="56"/>
      <c r="Q67" s="56"/>
      <c r="R67" s="56"/>
      <c r="S67" s="56"/>
      <c r="T67" s="56"/>
      <c r="U67" s="56"/>
      <c r="V67" s="56"/>
      <c r="W67" s="56" t="s">
        <v>144</v>
      </c>
      <c r="X67" s="56" t="s">
        <v>1490</v>
      </c>
      <c r="Y67" s="56"/>
      <c r="Z67" s="56"/>
      <c r="AA67" s="56"/>
      <c r="AB67" s="56"/>
      <c r="AC67" s="56"/>
    </row>
    <row r="68" spans="1:29" ht="27.75" customHeight="1" x14ac:dyDescent="0.2">
      <c r="A68" s="65">
        <f t="shared" si="0"/>
        <v>27</v>
      </c>
      <c r="B68" s="56" t="s">
        <v>1545</v>
      </c>
      <c r="C68" s="56" t="s">
        <v>1546</v>
      </c>
      <c r="D68" s="56"/>
      <c r="E68" s="56"/>
      <c r="F68" s="56">
        <v>3</v>
      </c>
      <c r="G68" s="56" t="s">
        <v>262</v>
      </c>
      <c r="H68" s="56" t="s">
        <v>57</v>
      </c>
      <c r="I68" s="56">
        <v>186</v>
      </c>
      <c r="J68" s="56">
        <v>2</v>
      </c>
      <c r="K68" s="56"/>
      <c r="L68" s="56"/>
      <c r="M68" s="56"/>
      <c r="N68" s="56"/>
      <c r="O68" s="56"/>
      <c r="P68" s="56"/>
      <c r="Q68" s="56"/>
      <c r="R68" s="56"/>
      <c r="S68" s="56"/>
      <c r="T68" s="56"/>
      <c r="U68" s="56"/>
      <c r="V68" s="56"/>
      <c r="W68" s="56" t="s">
        <v>1652</v>
      </c>
      <c r="X68" s="56" t="s">
        <v>1490</v>
      </c>
      <c r="Y68" s="56"/>
      <c r="Z68" s="56"/>
      <c r="AA68" s="56"/>
      <c r="AB68" s="56"/>
      <c r="AC68" s="56"/>
    </row>
    <row r="69" spans="1:29" ht="27.75" customHeight="1" x14ac:dyDescent="0.2">
      <c r="A69" s="65">
        <f t="shared" si="0"/>
        <v>28</v>
      </c>
      <c r="B69" s="56" t="s">
        <v>1547</v>
      </c>
      <c r="C69" s="56" t="s">
        <v>40</v>
      </c>
      <c r="D69" s="56" t="s">
        <v>89</v>
      </c>
      <c r="E69" s="56"/>
      <c r="F69" s="56">
        <v>3</v>
      </c>
      <c r="G69" s="56" t="s">
        <v>262</v>
      </c>
      <c r="H69" s="56" t="s">
        <v>57</v>
      </c>
      <c r="I69" s="56">
        <v>186</v>
      </c>
      <c r="J69" s="56">
        <v>2</v>
      </c>
      <c r="K69" s="56"/>
      <c r="L69" s="56"/>
      <c r="M69" s="56"/>
      <c r="N69" s="56"/>
      <c r="O69" s="56"/>
      <c r="P69" s="56"/>
      <c r="Q69" s="56"/>
      <c r="R69" s="56"/>
      <c r="S69" s="56"/>
      <c r="T69" s="56"/>
      <c r="U69" s="56"/>
      <c r="V69" s="56"/>
      <c r="W69" s="56" t="s">
        <v>146</v>
      </c>
      <c r="X69" s="56" t="s">
        <v>1490</v>
      </c>
      <c r="Y69" s="56"/>
      <c r="Z69" s="56"/>
      <c r="AA69" s="56"/>
      <c r="AB69" s="56"/>
      <c r="AC69" s="56"/>
    </row>
    <row r="70" spans="1:29" ht="27.75" customHeight="1" x14ac:dyDescent="0.2">
      <c r="A70" s="65">
        <f t="shared" si="0"/>
        <v>29</v>
      </c>
      <c r="B70" s="56" t="s">
        <v>1548</v>
      </c>
      <c r="C70" s="56" t="s">
        <v>43</v>
      </c>
      <c r="D70" s="56" t="s">
        <v>29</v>
      </c>
      <c r="E70" s="56"/>
      <c r="F70" s="56">
        <v>3</v>
      </c>
      <c r="G70" s="56" t="s">
        <v>262</v>
      </c>
      <c r="H70" s="56" t="s">
        <v>57</v>
      </c>
      <c r="I70" s="56">
        <v>186</v>
      </c>
      <c r="J70" s="56">
        <v>2</v>
      </c>
      <c r="K70" s="56"/>
      <c r="L70" s="56"/>
      <c r="M70" s="56"/>
      <c r="N70" s="56"/>
      <c r="O70" s="56"/>
      <c r="P70" s="56"/>
      <c r="Q70" s="56"/>
      <c r="R70" s="56"/>
      <c r="S70" s="56"/>
      <c r="T70" s="56"/>
      <c r="U70" s="56"/>
      <c r="V70" s="56"/>
      <c r="W70" s="56" t="s">
        <v>173</v>
      </c>
      <c r="X70" s="56" t="s">
        <v>1490</v>
      </c>
      <c r="Y70" s="56"/>
      <c r="Z70" s="56"/>
      <c r="AA70" s="56"/>
      <c r="AB70" s="56"/>
      <c r="AC70" s="56"/>
    </row>
    <row r="71" spans="1:29" ht="27.75" customHeight="1" x14ac:dyDescent="0.2">
      <c r="A71" s="65">
        <f t="shared" si="0"/>
        <v>30</v>
      </c>
      <c r="B71" s="56" t="s">
        <v>1549</v>
      </c>
      <c r="C71" s="56" t="s">
        <v>1550</v>
      </c>
      <c r="D71" s="56" t="s">
        <v>29</v>
      </c>
      <c r="E71" s="56"/>
      <c r="F71" s="56">
        <v>3</v>
      </c>
      <c r="G71" s="56" t="s">
        <v>262</v>
      </c>
      <c r="H71" s="56" t="s">
        <v>57</v>
      </c>
      <c r="I71" s="56">
        <v>186</v>
      </c>
      <c r="J71" s="56">
        <v>2</v>
      </c>
      <c r="K71" s="56"/>
      <c r="L71" s="56"/>
      <c r="M71" s="56"/>
      <c r="N71" s="56"/>
      <c r="O71" s="56"/>
      <c r="P71" s="56"/>
      <c r="Q71" s="56"/>
      <c r="R71" s="56"/>
      <c r="S71" s="56"/>
      <c r="T71" s="56"/>
      <c r="U71" s="56"/>
      <c r="V71" s="56"/>
      <c r="W71" s="56" t="s">
        <v>173</v>
      </c>
      <c r="X71" s="56" t="s">
        <v>1490</v>
      </c>
      <c r="Y71" s="56"/>
      <c r="Z71" s="56"/>
      <c r="AA71" s="56"/>
      <c r="AB71" s="56"/>
      <c r="AC71" s="56"/>
    </row>
    <row r="72" spans="1:29" ht="27.75" customHeight="1" x14ac:dyDescent="0.2">
      <c r="A72" s="65">
        <f t="shared" si="0"/>
        <v>31</v>
      </c>
      <c r="B72" s="56" t="s">
        <v>49</v>
      </c>
      <c r="C72" s="56" t="s">
        <v>30</v>
      </c>
      <c r="D72" s="56"/>
      <c r="E72" s="56"/>
      <c r="F72" s="56">
        <v>3</v>
      </c>
      <c r="G72" s="56" t="s">
        <v>262</v>
      </c>
      <c r="H72" s="56" t="s">
        <v>57</v>
      </c>
      <c r="I72" s="56">
        <v>186</v>
      </c>
      <c r="J72" s="56">
        <v>2</v>
      </c>
      <c r="K72" s="56"/>
      <c r="L72" s="56"/>
      <c r="M72" s="56"/>
      <c r="N72" s="56"/>
      <c r="O72" s="56"/>
      <c r="P72" s="56"/>
      <c r="Q72" s="56"/>
      <c r="R72" s="56"/>
      <c r="S72" s="56"/>
      <c r="T72" s="56"/>
      <c r="U72" s="56"/>
      <c r="V72" s="56"/>
      <c r="W72" s="56" t="s">
        <v>260</v>
      </c>
      <c r="X72" s="56" t="s">
        <v>1490</v>
      </c>
      <c r="Y72" s="56"/>
      <c r="Z72" s="56"/>
      <c r="AA72" s="56"/>
      <c r="AB72" s="56"/>
      <c r="AC72" s="56"/>
    </row>
    <row r="73" spans="1:29" ht="27.75" customHeight="1" x14ac:dyDescent="0.2">
      <c r="A73" s="65">
        <f t="shared" si="0"/>
        <v>32</v>
      </c>
      <c r="B73" s="56" t="s">
        <v>50</v>
      </c>
      <c r="C73" s="56" t="s">
        <v>52</v>
      </c>
      <c r="D73" s="56"/>
      <c r="E73" s="56"/>
      <c r="F73" s="56">
        <v>3</v>
      </c>
      <c r="G73" s="56" t="s">
        <v>262</v>
      </c>
      <c r="H73" s="56" t="s">
        <v>57</v>
      </c>
      <c r="I73" s="56">
        <v>186</v>
      </c>
      <c r="J73" s="56">
        <v>2</v>
      </c>
      <c r="K73" s="56"/>
      <c r="L73" s="56"/>
      <c r="M73" s="56"/>
      <c r="N73" s="56"/>
      <c r="O73" s="56"/>
      <c r="P73" s="56"/>
      <c r="Q73" s="56"/>
      <c r="R73" s="56"/>
      <c r="S73" s="56"/>
      <c r="T73" s="56"/>
      <c r="U73" s="56"/>
      <c r="V73" s="56"/>
      <c r="W73" s="56" t="s">
        <v>216</v>
      </c>
      <c r="X73" s="56" t="s">
        <v>1490</v>
      </c>
      <c r="Y73" s="56"/>
      <c r="Z73" s="56"/>
      <c r="AA73" s="56"/>
      <c r="AB73" s="56"/>
      <c r="AC73" s="56"/>
    </row>
    <row r="74" spans="1:29" ht="27.75" customHeight="1" x14ac:dyDescent="0.2">
      <c r="A74" s="65">
        <f t="shared" si="0"/>
        <v>33</v>
      </c>
      <c r="B74" s="56" t="s">
        <v>51</v>
      </c>
      <c r="C74" s="56" t="s">
        <v>53</v>
      </c>
      <c r="D74" s="56"/>
      <c r="E74" s="56"/>
      <c r="F74" s="56">
        <v>3</v>
      </c>
      <c r="G74" s="56" t="s">
        <v>262</v>
      </c>
      <c r="H74" s="56" t="s">
        <v>57</v>
      </c>
      <c r="I74" s="56">
        <v>186</v>
      </c>
      <c r="J74" s="56">
        <v>2</v>
      </c>
      <c r="K74" s="56"/>
      <c r="L74" s="56"/>
      <c r="M74" s="56"/>
      <c r="N74" s="56"/>
      <c r="O74" s="56"/>
      <c r="P74" s="56"/>
      <c r="Q74" s="56"/>
      <c r="R74" s="56"/>
      <c r="S74" s="56"/>
      <c r="T74" s="56"/>
      <c r="U74" s="56"/>
      <c r="V74" s="56"/>
      <c r="W74" s="56" t="s">
        <v>216</v>
      </c>
      <c r="X74" s="56" t="s">
        <v>1490</v>
      </c>
      <c r="Y74" s="56"/>
      <c r="Z74" s="56"/>
      <c r="AA74" s="56"/>
      <c r="AB74" s="56"/>
      <c r="AC74" s="56"/>
    </row>
    <row r="75" spans="1:29" ht="27.75" customHeight="1" x14ac:dyDescent="0.2">
      <c r="A75" s="65">
        <f t="shared" si="0"/>
        <v>34</v>
      </c>
      <c r="B75" s="56" t="s">
        <v>106</v>
      </c>
      <c r="C75" s="56" t="s">
        <v>54</v>
      </c>
      <c r="D75" s="56"/>
      <c r="E75" s="56"/>
      <c r="F75" s="56">
        <v>3</v>
      </c>
      <c r="G75" s="56" t="s">
        <v>262</v>
      </c>
      <c r="H75" s="56" t="s">
        <v>57</v>
      </c>
      <c r="I75" s="56">
        <v>186</v>
      </c>
      <c r="J75" s="56">
        <v>2</v>
      </c>
      <c r="K75" s="56"/>
      <c r="L75" s="56"/>
      <c r="M75" s="56"/>
      <c r="N75" s="56"/>
      <c r="O75" s="56"/>
      <c r="P75" s="56"/>
      <c r="Q75" s="56"/>
      <c r="R75" s="56"/>
      <c r="S75" s="56"/>
      <c r="T75" s="56"/>
      <c r="U75" s="56"/>
      <c r="V75" s="56"/>
      <c r="W75" s="56" t="s">
        <v>216</v>
      </c>
      <c r="X75" s="56" t="s">
        <v>1490</v>
      </c>
      <c r="Y75" s="56"/>
      <c r="Z75" s="56"/>
      <c r="AA75" s="56"/>
      <c r="AB75" s="56"/>
      <c r="AC75" s="56"/>
    </row>
    <row r="76" spans="1:29" ht="33.75" customHeight="1" x14ac:dyDescent="0.2">
      <c r="A76" s="65">
        <f t="shared" si="0"/>
        <v>35</v>
      </c>
      <c r="B76" s="56" t="s">
        <v>1551</v>
      </c>
      <c r="C76" s="75" t="s">
        <v>1651</v>
      </c>
      <c r="D76" s="56"/>
      <c r="E76" s="56"/>
      <c r="F76" s="56">
        <v>7</v>
      </c>
      <c r="G76" s="56" t="s">
        <v>262</v>
      </c>
      <c r="H76" s="56" t="s">
        <v>57</v>
      </c>
      <c r="I76" s="56">
        <v>186</v>
      </c>
      <c r="J76" s="56">
        <v>2</v>
      </c>
      <c r="K76" s="56"/>
      <c r="L76" s="56"/>
      <c r="M76" s="56"/>
      <c r="N76" s="56"/>
      <c r="O76" s="56"/>
      <c r="P76" s="56"/>
      <c r="Q76" s="56"/>
      <c r="R76" s="56"/>
      <c r="S76" s="56"/>
      <c r="T76" s="56"/>
      <c r="U76" s="56"/>
      <c r="V76" s="56"/>
      <c r="W76" s="75" t="s">
        <v>1649</v>
      </c>
      <c r="X76" s="56" t="s">
        <v>1490</v>
      </c>
      <c r="Y76" s="56"/>
      <c r="Z76" s="56"/>
      <c r="AA76" s="56"/>
      <c r="AB76" s="56"/>
      <c r="AC76" s="56"/>
    </row>
    <row r="77" spans="1:29" s="59" customFormat="1" ht="27.75" customHeight="1" x14ac:dyDescent="0.2">
      <c r="A77" s="73"/>
      <c r="B77" s="55" t="s">
        <v>1554</v>
      </c>
      <c r="C77" s="57"/>
      <c r="D77" s="57"/>
      <c r="E77" s="57"/>
      <c r="F77" s="57"/>
      <c r="G77" s="57"/>
      <c r="H77" s="57"/>
      <c r="I77" s="57"/>
      <c r="J77" s="57"/>
      <c r="K77" s="57"/>
      <c r="L77" s="57"/>
      <c r="M77" s="57"/>
      <c r="N77" s="57"/>
      <c r="O77" s="57"/>
      <c r="P77" s="57"/>
      <c r="Q77" s="57"/>
      <c r="R77" s="57"/>
      <c r="S77" s="57"/>
      <c r="T77" s="57"/>
      <c r="U77" s="58"/>
      <c r="V77" s="58"/>
      <c r="W77" s="58"/>
      <c r="X77" s="58"/>
      <c r="Y77" s="58"/>
      <c r="Z77" s="57"/>
      <c r="AA77" s="57"/>
      <c r="AB77" s="57"/>
      <c r="AC77" s="57"/>
    </row>
    <row r="78" spans="1:29" s="63" customFormat="1" ht="27.75" customHeight="1" x14ac:dyDescent="0.2">
      <c r="A78" s="65" t="e">
        <f>#REF!+1</f>
        <v>#REF!</v>
      </c>
      <c r="B78" s="62" t="s">
        <v>1555</v>
      </c>
      <c r="C78" s="62" t="s">
        <v>1556</v>
      </c>
      <c r="D78" s="62" t="s">
        <v>45</v>
      </c>
      <c r="E78" s="62"/>
      <c r="F78" s="62">
        <v>3</v>
      </c>
      <c r="G78" s="62" t="s">
        <v>168</v>
      </c>
      <c r="H78" s="62" t="s">
        <v>44</v>
      </c>
      <c r="I78" s="62">
        <v>33</v>
      </c>
      <c r="J78" s="56">
        <v>1</v>
      </c>
      <c r="K78" s="62"/>
      <c r="L78" s="62"/>
      <c r="M78" s="62"/>
      <c r="N78" s="62"/>
      <c r="O78" s="62"/>
      <c r="P78" s="62"/>
      <c r="Q78" s="62"/>
      <c r="R78" s="62"/>
      <c r="S78" s="62"/>
      <c r="T78" s="62"/>
      <c r="U78" s="62"/>
      <c r="V78" s="62"/>
      <c r="W78" s="56" t="s">
        <v>173</v>
      </c>
      <c r="X78" s="62"/>
      <c r="Y78" s="62"/>
      <c r="Z78" s="62"/>
      <c r="AA78" s="62"/>
      <c r="AB78" s="62"/>
      <c r="AC78" s="62"/>
    </row>
    <row r="79" spans="1:29" s="63" customFormat="1" ht="27.75" customHeight="1" x14ac:dyDescent="0.2">
      <c r="A79" s="65" t="e">
        <f t="shared" ref="A79:A102" si="1">A78+1</f>
        <v>#REF!</v>
      </c>
      <c r="B79" s="62" t="s">
        <v>1557</v>
      </c>
      <c r="C79" s="62" t="s">
        <v>1558</v>
      </c>
      <c r="D79" s="62" t="s">
        <v>45</v>
      </c>
      <c r="E79" s="62"/>
      <c r="F79" s="62">
        <v>3</v>
      </c>
      <c r="G79" s="62" t="s">
        <v>168</v>
      </c>
      <c r="H79" s="62" t="s">
        <v>44</v>
      </c>
      <c r="I79" s="62">
        <v>33</v>
      </c>
      <c r="J79" s="56">
        <v>1</v>
      </c>
      <c r="K79" s="62"/>
      <c r="L79" s="62"/>
      <c r="M79" s="62"/>
      <c r="N79" s="62"/>
      <c r="O79" s="62"/>
      <c r="P79" s="62"/>
      <c r="Q79" s="62"/>
      <c r="R79" s="62"/>
      <c r="S79" s="62"/>
      <c r="T79" s="62"/>
      <c r="U79" s="62"/>
      <c r="V79" s="62"/>
      <c r="W79" s="56" t="s">
        <v>173</v>
      </c>
      <c r="X79" s="62"/>
      <c r="Y79" s="62"/>
      <c r="Z79" s="62"/>
      <c r="AA79" s="62"/>
      <c r="AB79" s="62"/>
      <c r="AC79" s="62"/>
    </row>
    <row r="80" spans="1:29" ht="27.75" customHeight="1" x14ac:dyDescent="0.2">
      <c r="A80" s="65" t="e">
        <f t="shared" si="1"/>
        <v>#REF!</v>
      </c>
      <c r="B80" s="56" t="s">
        <v>246</v>
      </c>
      <c r="C80" s="56" t="s">
        <v>247</v>
      </c>
      <c r="D80" s="56"/>
      <c r="E80" s="56"/>
      <c r="F80" s="56">
        <v>3</v>
      </c>
      <c r="G80" s="56" t="s">
        <v>199</v>
      </c>
      <c r="H80" s="56" t="s">
        <v>44</v>
      </c>
      <c r="I80" s="56">
        <v>82</v>
      </c>
      <c r="J80" s="56">
        <v>1</v>
      </c>
      <c r="K80" s="56"/>
      <c r="L80" s="56"/>
      <c r="M80" s="56"/>
      <c r="N80" s="56"/>
      <c r="O80" s="56"/>
      <c r="P80" s="56"/>
      <c r="Q80" s="56"/>
      <c r="R80" s="56"/>
      <c r="S80" s="56"/>
      <c r="T80" s="56"/>
      <c r="U80" s="56"/>
      <c r="V80" s="56"/>
      <c r="W80" s="56" t="s">
        <v>216</v>
      </c>
      <c r="X80" s="56" t="s">
        <v>1490</v>
      </c>
      <c r="Y80" s="56"/>
      <c r="Z80" s="56"/>
      <c r="AA80" s="56"/>
      <c r="AB80" s="56"/>
      <c r="AC80" s="56"/>
    </row>
    <row r="81" spans="1:29" ht="27.75" customHeight="1" x14ac:dyDescent="0.2">
      <c r="A81" s="65" t="e">
        <f t="shared" si="1"/>
        <v>#REF!</v>
      </c>
      <c r="B81" s="56" t="s">
        <v>1559</v>
      </c>
      <c r="C81" s="56" t="s">
        <v>1560</v>
      </c>
      <c r="D81" s="56" t="s">
        <v>29</v>
      </c>
      <c r="E81" s="56"/>
      <c r="F81" s="56">
        <v>3</v>
      </c>
      <c r="G81" s="56" t="s">
        <v>199</v>
      </c>
      <c r="H81" s="56" t="s">
        <v>44</v>
      </c>
      <c r="I81" s="56">
        <v>82</v>
      </c>
      <c r="J81" s="56">
        <v>1</v>
      </c>
      <c r="K81" s="56"/>
      <c r="L81" s="56"/>
      <c r="M81" s="56"/>
      <c r="N81" s="56"/>
      <c r="O81" s="56"/>
      <c r="P81" s="56"/>
      <c r="Q81" s="56"/>
      <c r="R81" s="56"/>
      <c r="S81" s="56"/>
      <c r="T81" s="56"/>
      <c r="U81" s="56"/>
      <c r="V81" s="56"/>
      <c r="W81" s="56" t="s">
        <v>173</v>
      </c>
      <c r="X81" s="56" t="s">
        <v>1490</v>
      </c>
      <c r="Y81" s="56"/>
      <c r="Z81" s="56"/>
      <c r="AA81" s="56"/>
      <c r="AB81" s="56"/>
      <c r="AC81" s="56"/>
    </row>
    <row r="82" spans="1:29" ht="27.75" customHeight="1" x14ac:dyDescent="0.2">
      <c r="A82" s="65" t="e">
        <f t="shared" si="1"/>
        <v>#REF!</v>
      </c>
      <c r="B82" s="56" t="s">
        <v>248</v>
      </c>
      <c r="C82" s="56" t="s">
        <v>249</v>
      </c>
      <c r="D82" s="56" t="s">
        <v>62</v>
      </c>
      <c r="E82" s="56"/>
      <c r="F82" s="56">
        <v>3</v>
      </c>
      <c r="G82" s="56" t="s">
        <v>199</v>
      </c>
      <c r="H82" s="56" t="s">
        <v>44</v>
      </c>
      <c r="I82" s="56">
        <v>82</v>
      </c>
      <c r="J82" s="56">
        <v>1</v>
      </c>
      <c r="K82" s="56"/>
      <c r="L82" s="56"/>
      <c r="M82" s="56"/>
      <c r="N82" s="56"/>
      <c r="O82" s="56"/>
      <c r="P82" s="56"/>
      <c r="Q82" s="56"/>
      <c r="R82" s="56"/>
      <c r="S82" s="56"/>
      <c r="T82" s="56"/>
      <c r="U82" s="56"/>
      <c r="V82" s="56"/>
      <c r="W82" s="56" t="s">
        <v>173</v>
      </c>
      <c r="X82" s="56" t="s">
        <v>1490</v>
      </c>
      <c r="Y82" s="56"/>
      <c r="Z82" s="56"/>
      <c r="AA82" s="56"/>
      <c r="AB82" s="56"/>
      <c r="AC82" s="56"/>
    </row>
    <row r="83" spans="1:29" s="63" customFormat="1" ht="27.75" customHeight="1" x14ac:dyDescent="0.2">
      <c r="A83" s="66" t="e">
        <f t="shared" si="1"/>
        <v>#REF!</v>
      </c>
      <c r="B83" s="62" t="s">
        <v>153</v>
      </c>
      <c r="C83" s="62" t="s">
        <v>1561</v>
      </c>
      <c r="D83" s="62" t="s">
        <v>48</v>
      </c>
      <c r="E83" s="62"/>
      <c r="F83" s="62">
        <v>3</v>
      </c>
      <c r="G83" s="62" t="s">
        <v>199</v>
      </c>
      <c r="H83" s="62" t="s">
        <v>44</v>
      </c>
      <c r="I83" s="62">
        <v>82</v>
      </c>
      <c r="J83" s="62">
        <v>1</v>
      </c>
      <c r="K83" s="62"/>
      <c r="L83" s="62"/>
      <c r="M83" s="62"/>
      <c r="N83" s="62"/>
      <c r="O83" s="62"/>
      <c r="P83" s="62"/>
      <c r="Q83" s="62"/>
      <c r="R83" s="62"/>
      <c r="S83" s="62"/>
      <c r="T83" s="62"/>
      <c r="U83" s="62"/>
      <c r="V83" s="62"/>
      <c r="W83" s="62" t="s">
        <v>173</v>
      </c>
      <c r="X83" s="62" t="s">
        <v>1676</v>
      </c>
      <c r="Y83" s="62"/>
      <c r="Z83" s="62"/>
      <c r="AA83" s="62"/>
      <c r="AB83" s="62"/>
      <c r="AC83" s="62"/>
    </row>
    <row r="84" spans="1:29" s="63" customFormat="1" ht="27.75" customHeight="1" x14ac:dyDescent="0.2">
      <c r="A84" s="66" t="e">
        <f t="shared" si="1"/>
        <v>#REF!</v>
      </c>
      <c r="B84" s="62" t="s">
        <v>1562</v>
      </c>
      <c r="C84" s="62" t="s">
        <v>1563</v>
      </c>
      <c r="D84" s="62" t="s">
        <v>48</v>
      </c>
      <c r="E84" s="62"/>
      <c r="F84" s="62">
        <v>3</v>
      </c>
      <c r="G84" s="62" t="s">
        <v>199</v>
      </c>
      <c r="H84" s="62" t="s">
        <v>44</v>
      </c>
      <c r="I84" s="62">
        <v>82</v>
      </c>
      <c r="J84" s="62">
        <v>1</v>
      </c>
      <c r="K84" s="62"/>
      <c r="L84" s="62"/>
      <c r="M84" s="62"/>
      <c r="N84" s="62"/>
      <c r="O84" s="62"/>
      <c r="P84" s="62"/>
      <c r="Q84" s="62"/>
      <c r="R84" s="62"/>
      <c r="S84" s="62"/>
      <c r="T84" s="62"/>
      <c r="U84" s="62"/>
      <c r="V84" s="62"/>
      <c r="W84" s="62" t="s">
        <v>173</v>
      </c>
      <c r="X84" s="62" t="s">
        <v>1676</v>
      </c>
      <c r="Y84" s="62"/>
      <c r="Z84" s="62"/>
      <c r="AA84" s="62"/>
      <c r="AB84" s="62"/>
      <c r="AC84" s="62"/>
    </row>
    <row r="85" spans="1:29" s="63" customFormat="1" ht="27.75" customHeight="1" x14ac:dyDescent="0.2">
      <c r="A85" s="66" t="e">
        <f t="shared" si="1"/>
        <v>#REF!</v>
      </c>
      <c r="B85" s="62" t="s">
        <v>93</v>
      </c>
      <c r="C85" s="62" t="s">
        <v>92</v>
      </c>
      <c r="D85" s="62" t="s">
        <v>48</v>
      </c>
      <c r="E85" s="62"/>
      <c r="F85" s="62">
        <v>3</v>
      </c>
      <c r="G85" s="62" t="s">
        <v>199</v>
      </c>
      <c r="H85" s="62" t="s">
        <v>44</v>
      </c>
      <c r="I85" s="62">
        <v>82</v>
      </c>
      <c r="J85" s="62">
        <v>1</v>
      </c>
      <c r="K85" s="62"/>
      <c r="L85" s="62"/>
      <c r="M85" s="62"/>
      <c r="N85" s="62"/>
      <c r="O85" s="62"/>
      <c r="P85" s="62"/>
      <c r="Q85" s="62"/>
      <c r="R85" s="62"/>
      <c r="S85" s="62"/>
      <c r="T85" s="62"/>
      <c r="U85" s="62"/>
      <c r="V85" s="62"/>
      <c r="W85" s="62" t="s">
        <v>173</v>
      </c>
      <c r="X85" s="62" t="s">
        <v>1676</v>
      </c>
      <c r="Y85" s="62"/>
      <c r="Z85" s="62"/>
      <c r="AA85" s="62"/>
      <c r="AB85" s="62"/>
      <c r="AC85" s="62"/>
    </row>
    <row r="86" spans="1:29" s="63" customFormat="1" ht="27.75" customHeight="1" x14ac:dyDescent="0.2">
      <c r="A86" s="66" t="e">
        <f t="shared" si="1"/>
        <v>#REF!</v>
      </c>
      <c r="B86" s="62" t="s">
        <v>1564</v>
      </c>
      <c r="C86" s="62" t="s">
        <v>1565</v>
      </c>
      <c r="D86" s="62" t="s">
        <v>81</v>
      </c>
      <c r="E86" s="62"/>
      <c r="F86" s="62">
        <v>3</v>
      </c>
      <c r="G86" s="62" t="s">
        <v>199</v>
      </c>
      <c r="H86" s="62" t="s">
        <v>44</v>
      </c>
      <c r="I86" s="62">
        <v>82</v>
      </c>
      <c r="J86" s="62">
        <v>1</v>
      </c>
      <c r="K86" s="62"/>
      <c r="L86" s="62"/>
      <c r="M86" s="62"/>
      <c r="N86" s="62"/>
      <c r="O86" s="62"/>
      <c r="P86" s="62"/>
      <c r="Q86" s="62"/>
      <c r="R86" s="62"/>
      <c r="S86" s="62"/>
      <c r="T86" s="62"/>
      <c r="U86" s="62"/>
      <c r="V86" s="62"/>
      <c r="W86" s="62" t="s">
        <v>173</v>
      </c>
      <c r="X86" s="62" t="s">
        <v>1676</v>
      </c>
      <c r="Y86" s="62"/>
      <c r="Z86" s="62"/>
      <c r="AA86" s="62"/>
      <c r="AB86" s="62"/>
      <c r="AC86" s="62"/>
    </row>
    <row r="87" spans="1:29" s="63" customFormat="1" ht="27.75" customHeight="1" x14ac:dyDescent="0.2">
      <c r="A87" s="66" t="e">
        <f t="shared" si="1"/>
        <v>#REF!</v>
      </c>
      <c r="B87" s="62" t="s">
        <v>97</v>
      </c>
      <c r="C87" s="62" t="s">
        <v>96</v>
      </c>
      <c r="D87" s="62" t="s">
        <v>81</v>
      </c>
      <c r="E87" s="62"/>
      <c r="F87" s="62">
        <v>3</v>
      </c>
      <c r="G87" s="62" t="s">
        <v>199</v>
      </c>
      <c r="H87" s="62" t="s">
        <v>44</v>
      </c>
      <c r="I87" s="62">
        <v>82</v>
      </c>
      <c r="J87" s="62">
        <v>1</v>
      </c>
      <c r="K87" s="62"/>
      <c r="L87" s="62"/>
      <c r="M87" s="62"/>
      <c r="N87" s="62"/>
      <c r="O87" s="62"/>
      <c r="P87" s="62"/>
      <c r="Q87" s="62"/>
      <c r="R87" s="62"/>
      <c r="S87" s="62"/>
      <c r="T87" s="62"/>
      <c r="U87" s="62"/>
      <c r="V87" s="62"/>
      <c r="W87" s="62" t="s">
        <v>173</v>
      </c>
      <c r="X87" s="62" t="s">
        <v>1676</v>
      </c>
      <c r="Y87" s="62"/>
      <c r="Z87" s="62"/>
      <c r="AA87" s="62"/>
      <c r="AB87" s="62"/>
      <c r="AC87" s="62"/>
    </row>
    <row r="88" spans="1:29" s="63" customFormat="1" ht="27.75" customHeight="1" x14ac:dyDescent="0.2">
      <c r="A88" s="66" t="e">
        <f t="shared" si="1"/>
        <v>#REF!</v>
      </c>
      <c r="B88" s="62" t="s">
        <v>1566</v>
      </c>
      <c r="C88" s="62" t="s">
        <v>1567</v>
      </c>
      <c r="D88" s="62" t="s">
        <v>81</v>
      </c>
      <c r="E88" s="62"/>
      <c r="F88" s="62">
        <v>3</v>
      </c>
      <c r="G88" s="62" t="s">
        <v>199</v>
      </c>
      <c r="H88" s="62" t="s">
        <v>44</v>
      </c>
      <c r="I88" s="62">
        <v>82</v>
      </c>
      <c r="J88" s="62">
        <v>1</v>
      </c>
      <c r="K88" s="62"/>
      <c r="L88" s="62"/>
      <c r="M88" s="62"/>
      <c r="N88" s="62"/>
      <c r="O88" s="62"/>
      <c r="P88" s="62"/>
      <c r="Q88" s="62"/>
      <c r="R88" s="62"/>
      <c r="S88" s="62"/>
      <c r="T88" s="62"/>
      <c r="U88" s="62"/>
      <c r="V88" s="62"/>
      <c r="W88" s="62" t="s">
        <v>173</v>
      </c>
      <c r="X88" s="62" t="s">
        <v>1676</v>
      </c>
      <c r="Y88" s="62"/>
      <c r="Z88" s="62"/>
      <c r="AA88" s="62"/>
      <c r="AB88" s="62"/>
      <c r="AC88" s="62"/>
    </row>
    <row r="89" spans="1:29" ht="27.75" customHeight="1" x14ac:dyDescent="0.2">
      <c r="A89" s="65" t="e">
        <f t="shared" si="1"/>
        <v>#REF!</v>
      </c>
      <c r="B89" s="56" t="s">
        <v>1536</v>
      </c>
      <c r="C89" s="56" t="s">
        <v>1568</v>
      </c>
      <c r="D89" s="56"/>
      <c r="E89" s="56"/>
      <c r="F89" s="56">
        <v>2</v>
      </c>
      <c r="G89" s="56" t="s">
        <v>199</v>
      </c>
      <c r="H89" s="56" t="s">
        <v>44</v>
      </c>
      <c r="I89" s="56">
        <v>82</v>
      </c>
      <c r="J89" s="56">
        <v>1</v>
      </c>
      <c r="K89" s="56"/>
      <c r="L89" s="56"/>
      <c r="M89" s="56"/>
      <c r="N89" s="56"/>
      <c r="O89" s="56"/>
      <c r="P89" s="56"/>
      <c r="Q89" s="56"/>
      <c r="R89" s="56"/>
      <c r="S89" s="56"/>
      <c r="T89" s="56"/>
      <c r="U89" s="56"/>
      <c r="V89" s="56"/>
      <c r="W89" s="56" t="s">
        <v>173</v>
      </c>
      <c r="X89" s="56" t="s">
        <v>1490</v>
      </c>
      <c r="Y89" s="56"/>
      <c r="Z89" s="56"/>
      <c r="AA89" s="56"/>
      <c r="AB89" s="56"/>
      <c r="AC89" s="56"/>
    </row>
    <row r="90" spans="1:29" ht="27.75" customHeight="1" x14ac:dyDescent="0.2">
      <c r="A90" s="65" t="e">
        <f t="shared" si="1"/>
        <v>#REF!</v>
      </c>
      <c r="B90" s="56" t="s">
        <v>1538</v>
      </c>
      <c r="C90" s="56" t="s">
        <v>1569</v>
      </c>
      <c r="D90" s="56"/>
      <c r="E90" s="56"/>
      <c r="F90" s="56">
        <v>3</v>
      </c>
      <c r="G90" s="56" t="s">
        <v>199</v>
      </c>
      <c r="H90" s="56" t="s">
        <v>44</v>
      </c>
      <c r="I90" s="56">
        <v>82</v>
      </c>
      <c r="J90" s="56">
        <v>1</v>
      </c>
      <c r="K90" s="56"/>
      <c r="L90" s="56"/>
      <c r="M90" s="56"/>
      <c r="N90" s="56"/>
      <c r="O90" s="56"/>
      <c r="P90" s="56"/>
      <c r="Q90" s="56"/>
      <c r="R90" s="56"/>
      <c r="S90" s="56"/>
      <c r="T90" s="56"/>
      <c r="U90" s="56"/>
      <c r="V90" s="56"/>
      <c r="W90" s="56" t="s">
        <v>173</v>
      </c>
      <c r="X90" s="56" t="s">
        <v>1490</v>
      </c>
      <c r="Y90" s="56"/>
      <c r="Z90" s="56"/>
      <c r="AA90" s="56"/>
      <c r="AB90" s="56"/>
      <c r="AC90" s="56"/>
    </row>
    <row r="91" spans="1:29" ht="27.75" customHeight="1" x14ac:dyDescent="0.2">
      <c r="A91" s="65" t="e">
        <f t="shared" si="1"/>
        <v>#REF!</v>
      </c>
      <c r="B91" s="56" t="s">
        <v>1503</v>
      </c>
      <c r="C91" s="56" t="s">
        <v>1504</v>
      </c>
      <c r="D91" s="56" t="s">
        <v>100</v>
      </c>
      <c r="E91" s="56"/>
      <c r="F91" s="56">
        <v>3</v>
      </c>
      <c r="G91" s="56" t="s">
        <v>240</v>
      </c>
      <c r="H91" s="56" t="s">
        <v>44</v>
      </c>
      <c r="I91" s="56">
        <v>84</v>
      </c>
      <c r="J91" s="56">
        <v>1</v>
      </c>
      <c r="K91" s="56"/>
      <c r="L91" s="56"/>
      <c r="M91" s="56"/>
      <c r="N91" s="56"/>
      <c r="O91" s="56"/>
      <c r="P91" s="56"/>
      <c r="Q91" s="56"/>
      <c r="R91" s="56"/>
      <c r="S91" s="56"/>
      <c r="T91" s="56"/>
      <c r="U91" s="56"/>
      <c r="V91" s="56"/>
      <c r="W91" s="56" t="s">
        <v>144</v>
      </c>
      <c r="X91" s="56" t="s">
        <v>1490</v>
      </c>
      <c r="Y91" s="56"/>
      <c r="Z91" s="56"/>
      <c r="AA91" s="56"/>
      <c r="AB91" s="56"/>
      <c r="AC91" s="56"/>
    </row>
    <row r="92" spans="1:29" ht="27.75" customHeight="1" x14ac:dyDescent="0.2">
      <c r="A92" s="65" t="e">
        <f t="shared" si="1"/>
        <v>#REF!</v>
      </c>
      <c r="B92" s="56" t="s">
        <v>200</v>
      </c>
      <c r="C92" s="56" t="s">
        <v>201</v>
      </c>
      <c r="D92" s="56" t="s">
        <v>191</v>
      </c>
      <c r="E92" s="56"/>
      <c r="F92" s="56">
        <v>5</v>
      </c>
      <c r="G92" s="56" t="s">
        <v>240</v>
      </c>
      <c r="H92" s="56" t="s">
        <v>44</v>
      </c>
      <c r="I92" s="56">
        <v>84</v>
      </c>
      <c r="J92" s="56">
        <v>2</v>
      </c>
      <c r="K92" s="56"/>
      <c r="L92" s="56"/>
      <c r="M92" s="56"/>
      <c r="N92" s="56"/>
      <c r="O92" s="56"/>
      <c r="P92" s="56"/>
      <c r="Q92" s="56"/>
      <c r="R92" s="56"/>
      <c r="S92" s="56"/>
      <c r="T92" s="56"/>
      <c r="U92" s="56"/>
      <c r="V92" s="56"/>
      <c r="W92" s="56" t="s">
        <v>143</v>
      </c>
      <c r="X92" s="56" t="s">
        <v>1490</v>
      </c>
      <c r="Y92" s="56"/>
      <c r="Z92" s="56"/>
      <c r="AA92" s="56"/>
      <c r="AB92" s="56"/>
      <c r="AC92" s="56"/>
    </row>
    <row r="93" spans="1:29" ht="27.75" customHeight="1" x14ac:dyDescent="0.2">
      <c r="A93" s="65" t="e">
        <f t="shared" si="1"/>
        <v>#REF!</v>
      </c>
      <c r="B93" s="56" t="s">
        <v>65</v>
      </c>
      <c r="C93" s="56" t="s">
        <v>66</v>
      </c>
      <c r="D93" s="56" t="s">
        <v>39</v>
      </c>
      <c r="E93" s="56"/>
      <c r="F93" s="56">
        <v>3</v>
      </c>
      <c r="G93" s="56" t="s">
        <v>240</v>
      </c>
      <c r="H93" s="56" t="s">
        <v>44</v>
      </c>
      <c r="I93" s="56">
        <v>84</v>
      </c>
      <c r="J93" s="56">
        <v>1</v>
      </c>
      <c r="K93" s="56"/>
      <c r="L93" s="56"/>
      <c r="M93" s="56"/>
      <c r="N93" s="56"/>
      <c r="O93" s="56"/>
      <c r="P93" s="56"/>
      <c r="Q93" s="56"/>
      <c r="R93" s="56"/>
      <c r="S93" s="56"/>
      <c r="T93" s="56"/>
      <c r="U93" s="56"/>
      <c r="V93" s="56"/>
      <c r="W93" s="56" t="s">
        <v>146</v>
      </c>
      <c r="X93" s="56" t="s">
        <v>1490</v>
      </c>
      <c r="Y93" s="56"/>
      <c r="Z93" s="56"/>
      <c r="AA93" s="56"/>
      <c r="AB93" s="56"/>
      <c r="AC93" s="56"/>
    </row>
    <row r="94" spans="1:29" ht="38.25" x14ac:dyDescent="0.2">
      <c r="A94" s="65" t="e">
        <f t="shared" si="1"/>
        <v>#REF!</v>
      </c>
      <c r="B94" s="56" t="s">
        <v>61</v>
      </c>
      <c r="C94" s="56" t="s">
        <v>62</v>
      </c>
      <c r="D94" s="56" t="s">
        <v>63</v>
      </c>
      <c r="E94" s="56"/>
      <c r="F94" s="56">
        <v>3</v>
      </c>
      <c r="G94" s="56" t="s">
        <v>240</v>
      </c>
      <c r="H94" s="56" t="s">
        <v>44</v>
      </c>
      <c r="I94" s="56">
        <v>84</v>
      </c>
      <c r="J94" s="56">
        <v>1</v>
      </c>
      <c r="K94" s="56"/>
      <c r="L94" s="56"/>
      <c r="M94" s="56"/>
      <c r="N94" s="56"/>
      <c r="O94" s="56"/>
      <c r="P94" s="56"/>
      <c r="Q94" s="56"/>
      <c r="R94" s="56"/>
      <c r="S94" s="56"/>
      <c r="T94" s="56"/>
      <c r="U94" s="56"/>
      <c r="V94" s="56"/>
      <c r="W94" s="56" t="s">
        <v>173</v>
      </c>
      <c r="X94" s="56" t="s">
        <v>1490</v>
      </c>
      <c r="Y94" s="56"/>
      <c r="Z94" s="56"/>
      <c r="AA94" s="56"/>
      <c r="AB94" s="56"/>
      <c r="AC94" s="56"/>
    </row>
    <row r="95" spans="1:29" ht="27.75" customHeight="1" x14ac:dyDescent="0.2">
      <c r="A95" s="65" t="e">
        <f t="shared" si="1"/>
        <v>#REF!</v>
      </c>
      <c r="B95" s="56" t="s">
        <v>44</v>
      </c>
      <c r="C95" s="56" t="s">
        <v>45</v>
      </c>
      <c r="D95" s="56" t="s">
        <v>43</v>
      </c>
      <c r="E95" s="56"/>
      <c r="F95" s="56">
        <v>3</v>
      </c>
      <c r="G95" s="56" t="s">
        <v>240</v>
      </c>
      <c r="H95" s="56" t="s">
        <v>44</v>
      </c>
      <c r="I95" s="56">
        <v>84</v>
      </c>
      <c r="J95" s="56">
        <v>1</v>
      </c>
      <c r="K95" s="56"/>
      <c r="L95" s="56"/>
      <c r="M95" s="56"/>
      <c r="N95" s="56"/>
      <c r="O95" s="56"/>
      <c r="P95" s="56"/>
      <c r="Q95" s="56"/>
      <c r="R95" s="56"/>
      <c r="S95" s="56"/>
      <c r="T95" s="56"/>
      <c r="U95" s="56"/>
      <c r="V95" s="56"/>
      <c r="W95" s="56" t="s">
        <v>173</v>
      </c>
      <c r="X95" s="56" t="s">
        <v>1490</v>
      </c>
      <c r="Y95" s="56"/>
      <c r="Z95" s="56"/>
      <c r="AA95" s="56"/>
      <c r="AB95" s="56"/>
      <c r="AC95" s="56"/>
    </row>
    <row r="96" spans="1:29" ht="27.75" customHeight="1" x14ac:dyDescent="0.2">
      <c r="A96" s="65" t="e">
        <f t="shared" si="1"/>
        <v>#REF!</v>
      </c>
      <c r="B96" s="56" t="s">
        <v>82</v>
      </c>
      <c r="C96" s="56" t="s">
        <v>81</v>
      </c>
      <c r="D96" s="56" t="s">
        <v>43</v>
      </c>
      <c r="E96" s="56"/>
      <c r="F96" s="56">
        <v>3</v>
      </c>
      <c r="G96" s="56" t="s">
        <v>240</v>
      </c>
      <c r="H96" s="56" t="s">
        <v>44</v>
      </c>
      <c r="I96" s="56">
        <v>84</v>
      </c>
      <c r="J96" s="56">
        <v>1</v>
      </c>
      <c r="K96" s="56"/>
      <c r="L96" s="56"/>
      <c r="M96" s="56"/>
      <c r="N96" s="56"/>
      <c r="O96" s="56"/>
      <c r="P96" s="56"/>
      <c r="Q96" s="56"/>
      <c r="R96" s="56"/>
      <c r="S96" s="56"/>
      <c r="T96" s="56"/>
      <c r="U96" s="56"/>
      <c r="V96" s="56"/>
      <c r="W96" s="56" t="s">
        <v>173</v>
      </c>
      <c r="X96" s="56" t="s">
        <v>1490</v>
      </c>
      <c r="Y96" s="56"/>
      <c r="Z96" s="56"/>
      <c r="AA96" s="56"/>
      <c r="AB96" s="56"/>
      <c r="AC96" s="56"/>
    </row>
    <row r="97" spans="1:29" ht="27.75" customHeight="1" x14ac:dyDescent="0.2">
      <c r="A97" s="65" t="e">
        <f t="shared" si="1"/>
        <v>#REF!</v>
      </c>
      <c r="B97" s="56" t="s">
        <v>1544</v>
      </c>
      <c r="C97" s="56" t="s">
        <v>83</v>
      </c>
      <c r="D97" s="56" t="s">
        <v>84</v>
      </c>
      <c r="E97" s="56"/>
      <c r="F97" s="56">
        <v>3</v>
      </c>
      <c r="G97" s="56" t="s">
        <v>262</v>
      </c>
      <c r="H97" s="56" t="s">
        <v>44</v>
      </c>
      <c r="I97" s="56">
        <v>177</v>
      </c>
      <c r="J97" s="56">
        <v>2</v>
      </c>
      <c r="K97" s="56"/>
      <c r="L97" s="56"/>
      <c r="M97" s="56"/>
      <c r="N97" s="56"/>
      <c r="O97" s="56"/>
      <c r="P97" s="56"/>
      <c r="Q97" s="56"/>
      <c r="R97" s="56"/>
      <c r="S97" s="56"/>
      <c r="T97" s="56"/>
      <c r="U97" s="56"/>
      <c r="V97" s="56"/>
      <c r="W97" s="56" t="s">
        <v>144</v>
      </c>
      <c r="X97" s="56" t="s">
        <v>1490</v>
      </c>
      <c r="Y97" s="56"/>
      <c r="Z97" s="56"/>
      <c r="AA97" s="56"/>
      <c r="AB97" s="56"/>
      <c r="AC97" s="56"/>
    </row>
    <row r="98" spans="1:29" ht="27.75" customHeight="1" x14ac:dyDescent="0.2">
      <c r="A98" s="65" t="e">
        <f t="shared" si="1"/>
        <v>#REF!</v>
      </c>
      <c r="B98" s="56" t="s">
        <v>1545</v>
      </c>
      <c r="C98" s="56" t="s">
        <v>1546</v>
      </c>
      <c r="D98" s="56"/>
      <c r="E98" s="56"/>
      <c r="F98" s="56">
        <v>3</v>
      </c>
      <c r="G98" s="56" t="s">
        <v>262</v>
      </c>
      <c r="H98" s="56" t="s">
        <v>44</v>
      </c>
      <c r="I98" s="56">
        <v>177</v>
      </c>
      <c r="J98" s="56">
        <v>2</v>
      </c>
      <c r="K98" s="56"/>
      <c r="L98" s="56"/>
      <c r="M98" s="56"/>
      <c r="N98" s="56"/>
      <c r="O98" s="56"/>
      <c r="P98" s="56"/>
      <c r="Q98" s="56"/>
      <c r="R98" s="56"/>
      <c r="S98" s="56"/>
      <c r="T98" s="56"/>
      <c r="U98" s="56"/>
      <c r="V98" s="56"/>
      <c r="W98" s="56" t="s">
        <v>1652</v>
      </c>
      <c r="X98" s="56" t="s">
        <v>1490</v>
      </c>
      <c r="Y98" s="56"/>
      <c r="Z98" s="56"/>
      <c r="AA98" s="56"/>
      <c r="AB98" s="56"/>
      <c r="AC98" s="56"/>
    </row>
    <row r="99" spans="1:29" ht="27.75" customHeight="1" x14ac:dyDescent="0.2">
      <c r="A99" s="65" t="e">
        <f t="shared" si="1"/>
        <v>#REF!</v>
      </c>
      <c r="B99" s="56" t="s">
        <v>1547</v>
      </c>
      <c r="C99" s="56" t="s">
        <v>40</v>
      </c>
      <c r="D99" s="56" t="s">
        <v>89</v>
      </c>
      <c r="E99" s="56"/>
      <c r="F99" s="56">
        <v>3</v>
      </c>
      <c r="G99" s="56" t="s">
        <v>262</v>
      </c>
      <c r="H99" s="56" t="s">
        <v>44</v>
      </c>
      <c r="I99" s="56">
        <v>177</v>
      </c>
      <c r="J99" s="56">
        <v>2</v>
      </c>
      <c r="K99" s="56"/>
      <c r="L99" s="56"/>
      <c r="M99" s="56"/>
      <c r="N99" s="56"/>
      <c r="O99" s="56"/>
      <c r="P99" s="56"/>
      <c r="Q99" s="56"/>
      <c r="R99" s="56"/>
      <c r="S99" s="56"/>
      <c r="T99" s="56"/>
      <c r="U99" s="56"/>
      <c r="V99" s="56"/>
      <c r="W99" s="56" t="s">
        <v>146</v>
      </c>
      <c r="X99" s="56" t="s">
        <v>1490</v>
      </c>
      <c r="Y99" s="56"/>
      <c r="Z99" s="56"/>
      <c r="AA99" s="56"/>
      <c r="AB99" s="56"/>
      <c r="AC99" s="56"/>
    </row>
    <row r="100" spans="1:29" ht="27.75" customHeight="1" x14ac:dyDescent="0.2">
      <c r="A100" s="65" t="e">
        <f t="shared" si="1"/>
        <v>#REF!</v>
      </c>
      <c r="B100" s="56" t="s">
        <v>1548</v>
      </c>
      <c r="C100" s="56" t="s">
        <v>43</v>
      </c>
      <c r="D100" s="56" t="s">
        <v>29</v>
      </c>
      <c r="E100" s="56"/>
      <c r="F100" s="56">
        <v>3</v>
      </c>
      <c r="G100" s="56" t="s">
        <v>262</v>
      </c>
      <c r="H100" s="56" t="s">
        <v>44</v>
      </c>
      <c r="I100" s="56">
        <v>177</v>
      </c>
      <c r="J100" s="56">
        <v>2</v>
      </c>
      <c r="K100" s="56"/>
      <c r="L100" s="56"/>
      <c r="M100" s="56"/>
      <c r="N100" s="56"/>
      <c r="O100" s="56"/>
      <c r="P100" s="56"/>
      <c r="Q100" s="56"/>
      <c r="R100" s="56"/>
      <c r="S100" s="56"/>
      <c r="T100" s="56"/>
      <c r="U100" s="56"/>
      <c r="V100" s="56"/>
      <c r="W100" s="56" t="s">
        <v>173</v>
      </c>
      <c r="X100" s="56" t="s">
        <v>1490</v>
      </c>
      <c r="Y100" s="56"/>
      <c r="Z100" s="56"/>
      <c r="AA100" s="56"/>
      <c r="AB100" s="56"/>
      <c r="AC100" s="56"/>
    </row>
    <row r="101" spans="1:29" ht="27.75" customHeight="1" x14ac:dyDescent="0.2">
      <c r="A101" s="65" t="e">
        <f t="shared" si="1"/>
        <v>#REF!</v>
      </c>
      <c r="B101" s="56" t="s">
        <v>1549</v>
      </c>
      <c r="C101" s="56" t="s">
        <v>1550</v>
      </c>
      <c r="D101" s="56" t="s">
        <v>29</v>
      </c>
      <c r="E101" s="56"/>
      <c r="F101" s="56">
        <v>3</v>
      </c>
      <c r="G101" s="56" t="s">
        <v>262</v>
      </c>
      <c r="H101" s="56" t="s">
        <v>44</v>
      </c>
      <c r="I101" s="56">
        <v>177</v>
      </c>
      <c r="J101" s="56">
        <v>2</v>
      </c>
      <c r="K101" s="56"/>
      <c r="L101" s="56"/>
      <c r="M101" s="56"/>
      <c r="N101" s="56"/>
      <c r="O101" s="56"/>
      <c r="P101" s="56"/>
      <c r="Q101" s="56"/>
      <c r="R101" s="56"/>
      <c r="S101" s="56"/>
      <c r="T101" s="56"/>
      <c r="U101" s="56"/>
      <c r="V101" s="56"/>
      <c r="W101" s="56" t="s">
        <v>173</v>
      </c>
      <c r="X101" s="56" t="s">
        <v>1490</v>
      </c>
      <c r="Y101" s="56"/>
      <c r="Z101" s="56"/>
      <c r="AA101" s="56"/>
      <c r="AB101" s="56"/>
      <c r="AC101" s="56"/>
    </row>
    <row r="102" spans="1:29" ht="32.25" customHeight="1" x14ac:dyDescent="0.2">
      <c r="A102" s="65" t="e">
        <f t="shared" si="1"/>
        <v>#REF!</v>
      </c>
      <c r="B102" s="56" t="s">
        <v>1551</v>
      </c>
      <c r="C102" s="75" t="s">
        <v>1651</v>
      </c>
      <c r="D102" s="56"/>
      <c r="E102" s="56"/>
      <c r="F102" s="56">
        <v>7</v>
      </c>
      <c r="G102" s="56" t="s">
        <v>262</v>
      </c>
      <c r="H102" s="56" t="s">
        <v>44</v>
      </c>
      <c r="I102" s="56">
        <v>177</v>
      </c>
      <c r="J102" s="56">
        <v>2</v>
      </c>
      <c r="K102" s="56"/>
      <c r="L102" s="56"/>
      <c r="M102" s="56"/>
      <c r="N102" s="56"/>
      <c r="O102" s="56"/>
      <c r="P102" s="56"/>
      <c r="Q102" s="56"/>
      <c r="R102" s="56"/>
      <c r="S102" s="56"/>
      <c r="T102" s="56"/>
      <c r="U102" s="56"/>
      <c r="V102" s="56"/>
      <c r="W102" s="75" t="s">
        <v>1649</v>
      </c>
      <c r="X102" s="56" t="s">
        <v>1490</v>
      </c>
      <c r="Y102" s="56"/>
      <c r="Z102" s="56"/>
      <c r="AA102" s="56"/>
      <c r="AB102" s="56"/>
      <c r="AC102" s="56"/>
    </row>
    <row r="103" spans="1:29" s="59" customFormat="1" ht="24" customHeight="1" x14ac:dyDescent="0.2">
      <c r="A103" s="73"/>
      <c r="B103" s="55" t="s">
        <v>1571</v>
      </c>
      <c r="C103" s="57"/>
      <c r="D103" s="57"/>
      <c r="E103" s="57"/>
      <c r="F103" s="57"/>
      <c r="G103" s="57"/>
      <c r="H103" s="57"/>
      <c r="I103" s="57"/>
      <c r="J103" s="57"/>
      <c r="K103" s="57"/>
      <c r="L103" s="57"/>
      <c r="M103" s="57"/>
      <c r="N103" s="57"/>
      <c r="O103" s="57"/>
      <c r="P103" s="57"/>
      <c r="Q103" s="57"/>
      <c r="R103" s="57"/>
      <c r="S103" s="57"/>
      <c r="T103" s="57"/>
      <c r="U103" s="58"/>
      <c r="V103" s="58"/>
      <c r="W103" s="58"/>
      <c r="X103" s="58"/>
      <c r="Y103" s="58"/>
      <c r="Z103" s="57"/>
      <c r="AA103" s="57"/>
      <c r="AB103" s="57"/>
      <c r="AC103" s="57"/>
    </row>
    <row r="104" spans="1:29" s="63" customFormat="1" ht="27.75" customHeight="1" x14ac:dyDescent="0.2">
      <c r="A104" s="65" t="e">
        <f>#REF!+1</f>
        <v>#REF!</v>
      </c>
      <c r="B104" s="62" t="s">
        <v>696</v>
      </c>
      <c r="C104" s="62" t="s">
        <v>697</v>
      </c>
      <c r="D104" s="62" t="s">
        <v>43</v>
      </c>
      <c r="E104" s="62"/>
      <c r="F104" s="62">
        <v>3</v>
      </c>
      <c r="G104" s="62" t="s">
        <v>169</v>
      </c>
      <c r="H104" s="62" t="s">
        <v>1589</v>
      </c>
      <c r="I104" s="56">
        <v>46</v>
      </c>
      <c r="J104" s="62">
        <v>1</v>
      </c>
      <c r="K104" s="62"/>
      <c r="L104" s="62"/>
      <c r="M104" s="62"/>
      <c r="N104" s="62"/>
      <c r="O104" s="62"/>
      <c r="P104" s="62"/>
      <c r="Q104" s="62"/>
      <c r="R104" s="62"/>
      <c r="S104" s="62"/>
      <c r="T104" s="62"/>
      <c r="U104" s="62"/>
      <c r="V104" s="62"/>
      <c r="W104" s="56" t="s">
        <v>174</v>
      </c>
      <c r="X104" s="62"/>
      <c r="Y104" s="62"/>
      <c r="Z104" s="62"/>
      <c r="AA104" s="62"/>
      <c r="AB104" s="62"/>
      <c r="AC104" s="62"/>
    </row>
    <row r="105" spans="1:29" s="63" customFormat="1" ht="27.75" customHeight="1" x14ac:dyDescent="0.2">
      <c r="A105" s="65" t="e">
        <f t="shared" ref="A105:A185" si="2">A104+1</f>
        <v>#REF!</v>
      </c>
      <c r="B105" s="62" t="s">
        <v>1591</v>
      </c>
      <c r="C105" s="62" t="s">
        <v>700</v>
      </c>
      <c r="D105" s="62" t="s">
        <v>43</v>
      </c>
      <c r="E105" s="62"/>
      <c r="F105" s="62">
        <v>3</v>
      </c>
      <c r="G105" s="62" t="s">
        <v>169</v>
      </c>
      <c r="H105" s="62" t="s">
        <v>1589</v>
      </c>
      <c r="I105" s="56">
        <v>46</v>
      </c>
      <c r="J105" s="62">
        <v>1</v>
      </c>
      <c r="K105" s="62"/>
      <c r="L105" s="62"/>
      <c r="M105" s="62"/>
      <c r="N105" s="62"/>
      <c r="O105" s="62"/>
      <c r="P105" s="62"/>
      <c r="Q105" s="62"/>
      <c r="R105" s="62"/>
      <c r="S105" s="62"/>
      <c r="T105" s="62"/>
      <c r="U105" s="62"/>
      <c r="V105" s="62"/>
      <c r="W105" s="56" t="s">
        <v>174</v>
      </c>
      <c r="X105" s="62"/>
      <c r="Y105" s="62"/>
      <c r="Z105" s="62"/>
      <c r="AA105" s="62"/>
      <c r="AB105" s="62"/>
      <c r="AC105" s="62"/>
    </row>
    <row r="106" spans="1:29" ht="27.75" customHeight="1" x14ac:dyDescent="0.2">
      <c r="A106" s="65" t="e">
        <f t="shared" si="2"/>
        <v>#REF!</v>
      </c>
      <c r="B106" s="56" t="s">
        <v>246</v>
      </c>
      <c r="C106" s="56" t="s">
        <v>247</v>
      </c>
      <c r="D106" s="56"/>
      <c r="E106" s="56"/>
      <c r="F106" s="56">
        <v>3</v>
      </c>
      <c r="G106" s="56" t="s">
        <v>199</v>
      </c>
      <c r="H106" s="56" t="s">
        <v>1589</v>
      </c>
      <c r="I106" s="56">
        <v>70</v>
      </c>
      <c r="J106" s="56">
        <v>1</v>
      </c>
      <c r="K106" s="56"/>
      <c r="L106" s="56"/>
      <c r="M106" s="56"/>
      <c r="N106" s="56"/>
      <c r="O106" s="56"/>
      <c r="P106" s="56"/>
      <c r="Q106" s="56"/>
      <c r="R106" s="56"/>
      <c r="S106" s="56"/>
      <c r="T106" s="56"/>
      <c r="U106" s="56"/>
      <c r="V106" s="56"/>
      <c r="W106" s="56" t="s">
        <v>216</v>
      </c>
      <c r="X106" s="56" t="s">
        <v>1490</v>
      </c>
      <c r="Y106" s="56"/>
      <c r="Z106" s="56"/>
      <c r="AA106" s="56"/>
      <c r="AB106" s="56"/>
      <c r="AC106" s="56"/>
    </row>
    <row r="107" spans="1:29" ht="27.75" customHeight="1" x14ac:dyDescent="0.2">
      <c r="A107" s="65" t="e">
        <f t="shared" si="2"/>
        <v>#REF!</v>
      </c>
      <c r="B107" s="56" t="s">
        <v>160</v>
      </c>
      <c r="C107" s="56" t="s">
        <v>161</v>
      </c>
      <c r="D107" s="56" t="s">
        <v>43</v>
      </c>
      <c r="E107" s="56"/>
      <c r="F107" s="56">
        <v>3</v>
      </c>
      <c r="G107" s="56" t="s">
        <v>199</v>
      </c>
      <c r="H107" s="56" t="s">
        <v>1589</v>
      </c>
      <c r="I107" s="56">
        <v>70</v>
      </c>
      <c r="J107" s="56">
        <v>1</v>
      </c>
      <c r="K107" s="56"/>
      <c r="L107" s="56"/>
      <c r="M107" s="56"/>
      <c r="N107" s="56"/>
      <c r="O107" s="56"/>
      <c r="P107" s="56"/>
      <c r="Q107" s="56"/>
      <c r="R107" s="56"/>
      <c r="S107" s="56"/>
      <c r="T107" s="56"/>
      <c r="U107" s="56"/>
      <c r="V107" s="56"/>
      <c r="W107" s="56" t="s">
        <v>174</v>
      </c>
      <c r="X107" s="56" t="s">
        <v>1490</v>
      </c>
      <c r="Y107" s="56"/>
      <c r="Z107" s="56"/>
      <c r="AA107" s="56"/>
      <c r="AB107" s="56"/>
      <c r="AC107" s="56"/>
    </row>
    <row r="108" spans="1:29" s="79" customFormat="1" ht="27.75" customHeight="1" x14ac:dyDescent="0.2">
      <c r="A108" s="80" t="e">
        <f t="shared" si="2"/>
        <v>#REF!</v>
      </c>
      <c r="B108" s="77" t="s">
        <v>108</v>
      </c>
      <c r="C108" s="77" t="s">
        <v>110</v>
      </c>
      <c r="D108" s="77" t="s">
        <v>43</v>
      </c>
      <c r="E108" s="62"/>
      <c r="F108" s="77">
        <v>3</v>
      </c>
      <c r="G108" s="77" t="s">
        <v>199</v>
      </c>
      <c r="H108" s="77" t="s">
        <v>1589</v>
      </c>
      <c r="I108" s="78">
        <v>70</v>
      </c>
      <c r="J108" s="77">
        <v>1</v>
      </c>
      <c r="K108" s="62"/>
      <c r="L108" s="62"/>
      <c r="M108" s="62"/>
      <c r="N108" s="62"/>
      <c r="O108" s="62"/>
      <c r="P108" s="62"/>
      <c r="Q108" s="62"/>
      <c r="R108" s="62"/>
      <c r="S108" s="62"/>
      <c r="T108" s="62"/>
      <c r="U108" s="62"/>
      <c r="V108" s="62"/>
      <c r="W108" s="56" t="s">
        <v>174</v>
      </c>
      <c r="X108" s="77" t="s">
        <v>1588</v>
      </c>
      <c r="Y108" s="62"/>
      <c r="Z108" s="77"/>
      <c r="AA108" s="77"/>
      <c r="AB108" s="77"/>
      <c r="AC108" s="77"/>
    </row>
    <row r="109" spans="1:29" s="79" customFormat="1" ht="27.75" customHeight="1" x14ac:dyDescent="0.2">
      <c r="A109" s="80" t="e">
        <f t="shared" si="2"/>
        <v>#REF!</v>
      </c>
      <c r="B109" s="77" t="s">
        <v>167</v>
      </c>
      <c r="C109" s="77" t="s">
        <v>1572</v>
      </c>
      <c r="D109" s="77" t="s">
        <v>43</v>
      </c>
      <c r="E109" s="62"/>
      <c r="F109" s="77">
        <v>3</v>
      </c>
      <c r="G109" s="77" t="s">
        <v>199</v>
      </c>
      <c r="H109" s="77" t="s">
        <v>1589</v>
      </c>
      <c r="I109" s="78">
        <v>70</v>
      </c>
      <c r="J109" s="77">
        <v>1</v>
      </c>
      <c r="K109" s="62"/>
      <c r="L109" s="62"/>
      <c r="M109" s="62"/>
      <c r="N109" s="62"/>
      <c r="O109" s="62"/>
      <c r="P109" s="62"/>
      <c r="Q109" s="62"/>
      <c r="R109" s="62"/>
      <c r="S109" s="62"/>
      <c r="T109" s="62"/>
      <c r="U109" s="62"/>
      <c r="V109" s="62"/>
      <c r="W109" s="56" t="s">
        <v>174</v>
      </c>
      <c r="X109" s="77" t="s">
        <v>1588</v>
      </c>
      <c r="Y109" s="62"/>
      <c r="Z109" s="77"/>
      <c r="AA109" s="77"/>
      <c r="AB109" s="77"/>
      <c r="AC109" s="77"/>
    </row>
    <row r="110" spans="1:29" s="79" customFormat="1" ht="27.75" customHeight="1" x14ac:dyDescent="0.2">
      <c r="A110" s="80" t="e">
        <f t="shared" si="2"/>
        <v>#REF!</v>
      </c>
      <c r="B110" s="77" t="s">
        <v>112</v>
      </c>
      <c r="C110" s="77" t="s">
        <v>113</v>
      </c>
      <c r="D110" s="77" t="s">
        <v>43</v>
      </c>
      <c r="E110" s="62"/>
      <c r="F110" s="77">
        <v>3</v>
      </c>
      <c r="G110" s="77" t="s">
        <v>199</v>
      </c>
      <c r="H110" s="77" t="s">
        <v>1589</v>
      </c>
      <c r="I110" s="78">
        <v>70</v>
      </c>
      <c r="J110" s="77">
        <v>1</v>
      </c>
      <c r="K110" s="62"/>
      <c r="L110" s="62"/>
      <c r="M110" s="62"/>
      <c r="N110" s="62"/>
      <c r="O110" s="62"/>
      <c r="P110" s="62"/>
      <c r="Q110" s="62"/>
      <c r="R110" s="62"/>
      <c r="S110" s="62"/>
      <c r="T110" s="62"/>
      <c r="U110" s="62"/>
      <c r="V110" s="62"/>
      <c r="W110" s="56" t="s">
        <v>174</v>
      </c>
      <c r="X110" s="77" t="s">
        <v>1588</v>
      </c>
      <c r="Y110" s="62"/>
      <c r="Z110" s="77"/>
      <c r="AA110" s="77"/>
      <c r="AB110" s="77"/>
      <c r="AC110" s="77"/>
    </row>
    <row r="111" spans="1:29" s="79" customFormat="1" ht="27.75" customHeight="1" x14ac:dyDescent="0.2">
      <c r="A111" s="80" t="e">
        <f t="shared" si="2"/>
        <v>#REF!</v>
      </c>
      <c r="B111" s="77" t="s">
        <v>17</v>
      </c>
      <c r="C111" s="77" t="s">
        <v>18</v>
      </c>
      <c r="D111" s="77" t="s">
        <v>43</v>
      </c>
      <c r="E111" s="62"/>
      <c r="F111" s="77">
        <v>3</v>
      </c>
      <c r="G111" s="77" t="s">
        <v>199</v>
      </c>
      <c r="H111" s="77" t="s">
        <v>1589</v>
      </c>
      <c r="I111" s="78">
        <v>70</v>
      </c>
      <c r="J111" s="77">
        <v>1</v>
      </c>
      <c r="K111" s="62"/>
      <c r="L111" s="62"/>
      <c r="M111" s="62"/>
      <c r="N111" s="62"/>
      <c r="O111" s="62"/>
      <c r="P111" s="62"/>
      <c r="Q111" s="62"/>
      <c r="R111" s="62"/>
      <c r="S111" s="62"/>
      <c r="T111" s="62"/>
      <c r="U111" s="62"/>
      <c r="V111" s="62"/>
      <c r="W111" s="56" t="s">
        <v>174</v>
      </c>
      <c r="X111" s="77" t="s">
        <v>1588</v>
      </c>
      <c r="Y111" s="62"/>
      <c r="Z111" s="77"/>
      <c r="AA111" s="77"/>
      <c r="AB111" s="77"/>
      <c r="AC111" s="77"/>
    </row>
    <row r="112" spans="1:29" ht="27.75" customHeight="1" x14ac:dyDescent="0.2">
      <c r="A112" s="65" t="e">
        <f t="shared" si="2"/>
        <v>#REF!</v>
      </c>
      <c r="B112" s="56" t="s">
        <v>1536</v>
      </c>
      <c r="C112" s="56" t="s">
        <v>1573</v>
      </c>
      <c r="D112" s="56"/>
      <c r="E112" s="56"/>
      <c r="F112" s="56">
        <v>2</v>
      </c>
      <c r="G112" s="56" t="s">
        <v>199</v>
      </c>
      <c r="H112" s="56" t="s">
        <v>1589</v>
      </c>
      <c r="I112" s="56">
        <v>70</v>
      </c>
      <c r="J112" s="56">
        <v>1</v>
      </c>
      <c r="K112" s="56"/>
      <c r="L112" s="56"/>
      <c r="M112" s="56"/>
      <c r="N112" s="56"/>
      <c r="O112" s="56"/>
      <c r="P112" s="56"/>
      <c r="Q112" s="56"/>
      <c r="R112" s="56"/>
      <c r="S112" s="56"/>
      <c r="T112" s="56"/>
      <c r="U112" s="56"/>
      <c r="V112" s="56"/>
      <c r="W112" s="56" t="s">
        <v>174</v>
      </c>
      <c r="X112" s="56" t="s">
        <v>1490</v>
      </c>
      <c r="Y112" s="56"/>
      <c r="Z112" s="56"/>
      <c r="AA112" s="56"/>
      <c r="AB112" s="56"/>
      <c r="AC112" s="56"/>
    </row>
    <row r="113" spans="1:29" ht="27.75" customHeight="1" x14ac:dyDescent="0.2">
      <c r="A113" s="65" t="e">
        <f t="shared" si="2"/>
        <v>#REF!</v>
      </c>
      <c r="B113" s="56" t="s">
        <v>1538</v>
      </c>
      <c r="C113" s="56" t="s">
        <v>1574</v>
      </c>
      <c r="D113" s="56"/>
      <c r="E113" s="56"/>
      <c r="F113" s="56">
        <v>3</v>
      </c>
      <c r="G113" s="56" t="s">
        <v>199</v>
      </c>
      <c r="H113" s="56" t="s">
        <v>1589</v>
      </c>
      <c r="I113" s="56">
        <v>70</v>
      </c>
      <c r="J113" s="56">
        <v>1</v>
      </c>
      <c r="K113" s="56"/>
      <c r="L113" s="56"/>
      <c r="M113" s="56"/>
      <c r="N113" s="56"/>
      <c r="O113" s="56"/>
      <c r="P113" s="56"/>
      <c r="Q113" s="56"/>
      <c r="R113" s="56"/>
      <c r="S113" s="56"/>
      <c r="T113" s="56"/>
      <c r="U113" s="56"/>
      <c r="V113" s="56"/>
      <c r="W113" s="56" t="s">
        <v>174</v>
      </c>
      <c r="X113" s="56" t="s">
        <v>1490</v>
      </c>
      <c r="Y113" s="56"/>
      <c r="Z113" s="56"/>
      <c r="AA113" s="56"/>
      <c r="AB113" s="56"/>
      <c r="AC113" s="56"/>
    </row>
    <row r="114" spans="1:29" ht="27.75" customHeight="1" x14ac:dyDescent="0.2">
      <c r="A114" s="65" t="e">
        <f t="shared" si="2"/>
        <v>#REF!</v>
      </c>
      <c r="B114" s="56" t="s">
        <v>1503</v>
      </c>
      <c r="C114" s="56" t="s">
        <v>1504</v>
      </c>
      <c r="D114" s="56" t="s">
        <v>100</v>
      </c>
      <c r="E114" s="56"/>
      <c r="F114" s="56">
        <v>3</v>
      </c>
      <c r="G114" s="56" t="s">
        <v>240</v>
      </c>
      <c r="H114" s="56" t="s">
        <v>1589</v>
      </c>
      <c r="I114" s="56">
        <v>121</v>
      </c>
      <c r="J114" s="56">
        <v>2</v>
      </c>
      <c r="K114" s="56"/>
      <c r="L114" s="56"/>
      <c r="M114" s="56"/>
      <c r="N114" s="56"/>
      <c r="O114" s="56"/>
      <c r="P114" s="56"/>
      <c r="Q114" s="56"/>
      <c r="R114" s="56"/>
      <c r="S114" s="56"/>
      <c r="T114" s="56"/>
      <c r="U114" s="56"/>
      <c r="V114" s="56"/>
      <c r="W114" s="56" t="s">
        <v>144</v>
      </c>
      <c r="X114" s="56" t="s">
        <v>1490</v>
      </c>
      <c r="Y114" s="56"/>
      <c r="Z114" s="56"/>
      <c r="AA114" s="56"/>
      <c r="AB114" s="56"/>
      <c r="AC114" s="56"/>
    </row>
    <row r="115" spans="1:29" ht="27.75" customHeight="1" x14ac:dyDescent="0.2">
      <c r="A115" s="65" t="e">
        <f t="shared" si="2"/>
        <v>#REF!</v>
      </c>
      <c r="B115" s="56" t="s">
        <v>200</v>
      </c>
      <c r="C115" s="56" t="s">
        <v>201</v>
      </c>
      <c r="D115" s="56" t="s">
        <v>191</v>
      </c>
      <c r="E115" s="56"/>
      <c r="F115" s="56">
        <v>5</v>
      </c>
      <c r="G115" s="56" t="s">
        <v>240</v>
      </c>
      <c r="H115" s="56" t="s">
        <v>1589</v>
      </c>
      <c r="I115" s="56">
        <v>121</v>
      </c>
      <c r="J115" s="56">
        <v>2</v>
      </c>
      <c r="K115" s="56"/>
      <c r="L115" s="56"/>
      <c r="M115" s="56"/>
      <c r="N115" s="56"/>
      <c r="O115" s="56"/>
      <c r="P115" s="56"/>
      <c r="Q115" s="56"/>
      <c r="R115" s="56"/>
      <c r="S115" s="56"/>
      <c r="T115" s="56"/>
      <c r="U115" s="56"/>
      <c r="V115" s="56"/>
      <c r="W115" s="56" t="s">
        <v>143</v>
      </c>
      <c r="X115" s="56" t="s">
        <v>1490</v>
      </c>
      <c r="Y115" s="56"/>
      <c r="Z115" s="56"/>
      <c r="AA115" s="56"/>
      <c r="AB115" s="56"/>
      <c r="AC115" s="56"/>
    </row>
    <row r="116" spans="1:29" ht="27.75" customHeight="1" x14ac:dyDescent="0.2">
      <c r="A116" s="65" t="e">
        <f t="shared" si="2"/>
        <v>#REF!</v>
      </c>
      <c r="B116" s="56" t="s">
        <v>65</v>
      </c>
      <c r="C116" s="56" t="s">
        <v>66</v>
      </c>
      <c r="D116" s="56" t="s">
        <v>39</v>
      </c>
      <c r="E116" s="56"/>
      <c r="F116" s="56">
        <v>3</v>
      </c>
      <c r="G116" s="56" t="s">
        <v>240</v>
      </c>
      <c r="H116" s="56" t="s">
        <v>1589</v>
      </c>
      <c r="I116" s="56">
        <v>121</v>
      </c>
      <c r="J116" s="56">
        <v>2</v>
      </c>
      <c r="K116" s="56"/>
      <c r="L116" s="56"/>
      <c r="M116" s="56"/>
      <c r="N116" s="56"/>
      <c r="O116" s="56"/>
      <c r="P116" s="56"/>
      <c r="Q116" s="56"/>
      <c r="R116" s="56"/>
      <c r="S116" s="56"/>
      <c r="T116" s="56"/>
      <c r="U116" s="56"/>
      <c r="V116" s="56"/>
      <c r="W116" s="56" t="s">
        <v>146</v>
      </c>
      <c r="X116" s="56" t="s">
        <v>1490</v>
      </c>
      <c r="Y116" s="56"/>
      <c r="Z116" s="56"/>
      <c r="AA116" s="56"/>
      <c r="AB116" s="56"/>
      <c r="AC116" s="56"/>
    </row>
    <row r="117" spans="1:29" ht="38.25" x14ac:dyDescent="0.2">
      <c r="A117" s="65" t="e">
        <f t="shared" si="2"/>
        <v>#REF!</v>
      </c>
      <c r="B117" s="56" t="s">
        <v>61</v>
      </c>
      <c r="C117" s="56" t="s">
        <v>62</v>
      </c>
      <c r="D117" s="56" t="s">
        <v>63</v>
      </c>
      <c r="E117" s="56"/>
      <c r="F117" s="56">
        <v>3</v>
      </c>
      <c r="G117" s="56" t="s">
        <v>240</v>
      </c>
      <c r="H117" s="56" t="s">
        <v>1589</v>
      </c>
      <c r="I117" s="56">
        <v>121</v>
      </c>
      <c r="J117" s="56">
        <v>2</v>
      </c>
      <c r="K117" s="56"/>
      <c r="L117" s="56"/>
      <c r="M117" s="56"/>
      <c r="N117" s="56"/>
      <c r="O117" s="56"/>
      <c r="P117" s="56"/>
      <c r="Q117" s="56"/>
      <c r="R117" s="56"/>
      <c r="S117" s="56"/>
      <c r="T117" s="56"/>
      <c r="U117" s="56"/>
      <c r="V117" s="56"/>
      <c r="W117" s="56" t="s">
        <v>173</v>
      </c>
      <c r="X117" s="56" t="s">
        <v>1490</v>
      </c>
      <c r="Y117" s="56"/>
      <c r="Z117" s="56"/>
      <c r="AA117" s="56"/>
      <c r="AB117" s="56"/>
      <c r="AC117" s="56"/>
    </row>
    <row r="118" spans="1:29" ht="27.75" customHeight="1" x14ac:dyDescent="0.2">
      <c r="A118" s="65" t="e">
        <f t="shared" si="2"/>
        <v>#REF!</v>
      </c>
      <c r="B118" s="56" t="s">
        <v>44</v>
      </c>
      <c r="C118" s="56" t="s">
        <v>45</v>
      </c>
      <c r="D118" s="56" t="s">
        <v>43</v>
      </c>
      <c r="E118" s="56"/>
      <c r="F118" s="56">
        <v>3</v>
      </c>
      <c r="G118" s="56" t="s">
        <v>240</v>
      </c>
      <c r="H118" s="56" t="s">
        <v>1589</v>
      </c>
      <c r="I118" s="56">
        <v>121</v>
      </c>
      <c r="J118" s="56">
        <v>2</v>
      </c>
      <c r="K118" s="56"/>
      <c r="L118" s="56"/>
      <c r="M118" s="56"/>
      <c r="N118" s="56"/>
      <c r="O118" s="56"/>
      <c r="P118" s="56"/>
      <c r="Q118" s="56"/>
      <c r="R118" s="56"/>
      <c r="S118" s="56"/>
      <c r="T118" s="56"/>
      <c r="U118" s="56"/>
      <c r="V118" s="56"/>
      <c r="W118" s="56" t="s">
        <v>173</v>
      </c>
      <c r="X118" s="56" t="s">
        <v>1490</v>
      </c>
      <c r="Y118" s="56"/>
      <c r="Z118" s="56"/>
      <c r="AA118" s="56"/>
      <c r="AB118" s="56"/>
      <c r="AC118" s="56"/>
    </row>
    <row r="119" spans="1:29" ht="27.75" customHeight="1" x14ac:dyDescent="0.2">
      <c r="A119" s="65" t="e">
        <f t="shared" si="2"/>
        <v>#REF!</v>
      </c>
      <c r="B119" s="56" t="s">
        <v>1575</v>
      </c>
      <c r="C119" s="56" t="s">
        <v>1576</v>
      </c>
      <c r="D119" s="56" t="s">
        <v>43</v>
      </c>
      <c r="E119" s="56"/>
      <c r="F119" s="56">
        <v>3</v>
      </c>
      <c r="G119" s="56" t="s">
        <v>240</v>
      </c>
      <c r="H119" s="56" t="s">
        <v>1589</v>
      </c>
      <c r="I119" s="56">
        <v>121</v>
      </c>
      <c r="J119" s="56">
        <v>2</v>
      </c>
      <c r="K119" s="56"/>
      <c r="L119" s="56"/>
      <c r="M119" s="56"/>
      <c r="N119" s="56"/>
      <c r="O119" s="56"/>
      <c r="P119" s="56"/>
      <c r="Q119" s="56"/>
      <c r="R119" s="56"/>
      <c r="S119" s="56"/>
      <c r="T119" s="56"/>
      <c r="U119" s="56"/>
      <c r="V119" s="56"/>
      <c r="W119" s="56" t="s">
        <v>174</v>
      </c>
      <c r="X119" s="56" t="s">
        <v>1490</v>
      </c>
      <c r="Y119" s="56"/>
      <c r="Z119" s="56"/>
      <c r="AA119" s="56"/>
      <c r="AB119" s="56"/>
      <c r="AC119" s="56"/>
    </row>
    <row r="120" spans="1:29" ht="27.75" customHeight="1" x14ac:dyDescent="0.2">
      <c r="A120" s="65" t="e">
        <f>#REF!+1</f>
        <v>#REF!</v>
      </c>
      <c r="B120" s="56" t="s">
        <v>246</v>
      </c>
      <c r="C120" s="56" t="s">
        <v>247</v>
      </c>
      <c r="D120" s="56"/>
      <c r="E120" s="56"/>
      <c r="F120" s="56">
        <v>3</v>
      </c>
      <c r="G120" s="56" t="s">
        <v>199</v>
      </c>
      <c r="H120" s="56" t="s">
        <v>1590</v>
      </c>
      <c r="I120" s="56">
        <v>70</v>
      </c>
      <c r="J120" s="56">
        <v>2</v>
      </c>
      <c r="K120" s="56"/>
      <c r="L120" s="56"/>
      <c r="M120" s="56"/>
      <c r="N120" s="56"/>
      <c r="O120" s="56"/>
      <c r="P120" s="56"/>
      <c r="Q120" s="56"/>
      <c r="R120" s="56"/>
      <c r="S120" s="56"/>
      <c r="T120" s="56"/>
      <c r="U120" s="56"/>
      <c r="V120" s="56"/>
      <c r="W120" s="56" t="s">
        <v>216</v>
      </c>
      <c r="X120" s="56" t="s">
        <v>1490</v>
      </c>
      <c r="Y120" s="56"/>
      <c r="Z120" s="56"/>
      <c r="AA120" s="56"/>
      <c r="AB120" s="56"/>
      <c r="AC120" s="56"/>
    </row>
    <row r="121" spans="1:29" ht="27.75" customHeight="1" x14ac:dyDescent="0.2">
      <c r="A121" s="65" t="e">
        <f t="shared" si="2"/>
        <v>#REF!</v>
      </c>
      <c r="B121" s="56" t="s">
        <v>252</v>
      </c>
      <c r="C121" s="56" t="s">
        <v>253</v>
      </c>
      <c r="D121" s="56" t="s">
        <v>205</v>
      </c>
      <c r="E121" s="56"/>
      <c r="F121" s="56">
        <v>3</v>
      </c>
      <c r="G121" s="56" t="s">
        <v>199</v>
      </c>
      <c r="H121" s="56" t="s">
        <v>1590</v>
      </c>
      <c r="I121" s="56">
        <v>70</v>
      </c>
      <c r="J121" s="56">
        <v>2</v>
      </c>
      <c r="K121" s="56"/>
      <c r="L121" s="56"/>
      <c r="M121" s="56"/>
      <c r="N121" s="56"/>
      <c r="O121" s="56"/>
      <c r="P121" s="56"/>
      <c r="Q121" s="56"/>
      <c r="R121" s="56"/>
      <c r="S121" s="56"/>
      <c r="T121" s="56"/>
      <c r="U121" s="56"/>
      <c r="V121" s="56"/>
      <c r="W121" s="56" t="s">
        <v>174</v>
      </c>
      <c r="X121" s="56" t="s">
        <v>1490</v>
      </c>
      <c r="Y121" s="56"/>
      <c r="Z121" s="56"/>
      <c r="AA121" s="56"/>
      <c r="AB121" s="56"/>
      <c r="AC121" s="56"/>
    </row>
    <row r="122" spans="1:29" ht="27.75" customHeight="1" x14ac:dyDescent="0.2">
      <c r="A122" s="65" t="e">
        <f t="shared" si="2"/>
        <v>#REF!</v>
      </c>
      <c r="B122" s="56" t="s">
        <v>254</v>
      </c>
      <c r="C122" s="56" t="s">
        <v>178</v>
      </c>
      <c r="D122" s="56" t="s">
        <v>205</v>
      </c>
      <c r="E122" s="56"/>
      <c r="F122" s="56">
        <v>3</v>
      </c>
      <c r="G122" s="56" t="s">
        <v>199</v>
      </c>
      <c r="H122" s="56" t="s">
        <v>1590</v>
      </c>
      <c r="I122" s="56">
        <v>70</v>
      </c>
      <c r="J122" s="56">
        <v>2</v>
      </c>
      <c r="K122" s="56"/>
      <c r="L122" s="56"/>
      <c r="M122" s="56"/>
      <c r="N122" s="56"/>
      <c r="O122" s="56"/>
      <c r="P122" s="56"/>
      <c r="Q122" s="56"/>
      <c r="R122" s="56"/>
      <c r="S122" s="56"/>
      <c r="T122" s="56"/>
      <c r="U122" s="56"/>
      <c r="V122" s="56"/>
      <c r="W122" s="56" t="s">
        <v>174</v>
      </c>
      <c r="X122" s="56" t="s">
        <v>1490</v>
      </c>
      <c r="Y122" s="56"/>
      <c r="Z122" s="56"/>
      <c r="AA122" s="56"/>
      <c r="AB122" s="56"/>
      <c r="AC122" s="56"/>
    </row>
    <row r="123" spans="1:29" ht="27.75" customHeight="1" x14ac:dyDescent="0.2">
      <c r="A123" s="65" t="e">
        <f t="shared" si="2"/>
        <v>#REF!</v>
      </c>
      <c r="B123" s="56" t="s">
        <v>1577</v>
      </c>
      <c r="C123" s="56" t="s">
        <v>1578</v>
      </c>
      <c r="D123" s="56" t="s">
        <v>205</v>
      </c>
      <c r="E123" s="56"/>
      <c r="F123" s="56">
        <v>3</v>
      </c>
      <c r="G123" s="56" t="s">
        <v>199</v>
      </c>
      <c r="H123" s="56" t="s">
        <v>1590</v>
      </c>
      <c r="I123" s="56">
        <v>70</v>
      </c>
      <c r="J123" s="56">
        <v>2</v>
      </c>
      <c r="K123" s="56"/>
      <c r="L123" s="56"/>
      <c r="M123" s="56"/>
      <c r="N123" s="56"/>
      <c r="O123" s="56"/>
      <c r="P123" s="56"/>
      <c r="Q123" s="56"/>
      <c r="R123" s="56"/>
      <c r="S123" s="56"/>
      <c r="T123" s="56"/>
      <c r="U123" s="56"/>
      <c r="V123" s="56"/>
      <c r="W123" s="56" t="s">
        <v>174</v>
      </c>
      <c r="X123" s="56" t="s">
        <v>1490</v>
      </c>
      <c r="Y123" s="56"/>
      <c r="Z123" s="56"/>
      <c r="AA123" s="56"/>
      <c r="AB123" s="56"/>
      <c r="AC123" s="56"/>
    </row>
    <row r="124" spans="1:29" ht="27.75" customHeight="1" x14ac:dyDescent="0.2">
      <c r="A124" s="65" t="e">
        <f t="shared" si="2"/>
        <v>#REF!</v>
      </c>
      <c r="B124" s="56" t="s">
        <v>1579</v>
      </c>
      <c r="C124" s="56" t="s">
        <v>1580</v>
      </c>
      <c r="D124" s="56" t="s">
        <v>205</v>
      </c>
      <c r="E124" s="56"/>
      <c r="F124" s="56">
        <v>3</v>
      </c>
      <c r="G124" s="56" t="s">
        <v>199</v>
      </c>
      <c r="H124" s="56" t="s">
        <v>1590</v>
      </c>
      <c r="I124" s="56">
        <v>70</v>
      </c>
      <c r="J124" s="56">
        <v>2</v>
      </c>
      <c r="K124" s="56"/>
      <c r="L124" s="56"/>
      <c r="M124" s="56"/>
      <c r="N124" s="56"/>
      <c r="O124" s="56"/>
      <c r="P124" s="56"/>
      <c r="Q124" s="56"/>
      <c r="R124" s="56"/>
      <c r="S124" s="56"/>
      <c r="T124" s="56"/>
      <c r="U124" s="56"/>
      <c r="V124" s="56"/>
      <c r="W124" s="56" t="s">
        <v>174</v>
      </c>
      <c r="X124" s="56" t="s">
        <v>1490</v>
      </c>
      <c r="Y124" s="56"/>
      <c r="Z124" s="56"/>
      <c r="AA124" s="56"/>
      <c r="AB124" s="56"/>
      <c r="AC124" s="56"/>
    </row>
    <row r="125" spans="1:29" s="79" customFormat="1" ht="27.75" customHeight="1" x14ac:dyDescent="0.2">
      <c r="A125" s="80" t="e">
        <f t="shared" si="2"/>
        <v>#REF!</v>
      </c>
      <c r="B125" s="77" t="s">
        <v>108</v>
      </c>
      <c r="C125" s="77" t="s">
        <v>110</v>
      </c>
      <c r="D125" s="77" t="s">
        <v>205</v>
      </c>
      <c r="E125" s="62"/>
      <c r="F125" s="77">
        <v>3</v>
      </c>
      <c r="G125" s="77" t="s">
        <v>199</v>
      </c>
      <c r="H125" s="77" t="s">
        <v>1590</v>
      </c>
      <c r="I125" s="77">
        <v>70</v>
      </c>
      <c r="J125" s="78">
        <v>2</v>
      </c>
      <c r="K125" s="62"/>
      <c r="L125" s="62"/>
      <c r="M125" s="62"/>
      <c r="N125" s="62"/>
      <c r="O125" s="62"/>
      <c r="P125" s="62"/>
      <c r="Q125" s="62"/>
      <c r="R125" s="62"/>
      <c r="S125" s="62"/>
      <c r="T125" s="62"/>
      <c r="U125" s="62"/>
      <c r="V125" s="62"/>
      <c r="W125" s="56" t="s">
        <v>174</v>
      </c>
      <c r="X125" s="77" t="s">
        <v>1587</v>
      </c>
      <c r="Y125" s="62"/>
      <c r="Z125" s="77"/>
      <c r="AA125" s="77"/>
      <c r="AB125" s="77"/>
      <c r="AC125" s="77"/>
    </row>
    <row r="126" spans="1:29" s="79" customFormat="1" ht="27.75" customHeight="1" x14ac:dyDescent="0.2">
      <c r="A126" s="80" t="e">
        <f t="shared" si="2"/>
        <v>#REF!</v>
      </c>
      <c r="B126" s="77" t="s">
        <v>17</v>
      </c>
      <c r="C126" s="77" t="s">
        <v>18</v>
      </c>
      <c r="D126" s="77" t="s">
        <v>205</v>
      </c>
      <c r="E126" s="62"/>
      <c r="F126" s="77">
        <v>3</v>
      </c>
      <c r="G126" s="77" t="s">
        <v>199</v>
      </c>
      <c r="H126" s="77" t="s">
        <v>1590</v>
      </c>
      <c r="I126" s="77">
        <v>70</v>
      </c>
      <c r="J126" s="78">
        <v>2</v>
      </c>
      <c r="K126" s="62"/>
      <c r="L126" s="62"/>
      <c r="M126" s="62"/>
      <c r="N126" s="62"/>
      <c r="O126" s="62"/>
      <c r="P126" s="62"/>
      <c r="Q126" s="62"/>
      <c r="R126" s="62"/>
      <c r="S126" s="62"/>
      <c r="T126" s="62"/>
      <c r="U126" s="62"/>
      <c r="V126" s="62"/>
      <c r="W126" s="56" t="s">
        <v>174</v>
      </c>
      <c r="X126" s="77" t="s">
        <v>1587</v>
      </c>
      <c r="Y126" s="62"/>
      <c r="Z126" s="77"/>
      <c r="AA126" s="77"/>
      <c r="AB126" s="77"/>
      <c r="AC126" s="77"/>
    </row>
    <row r="127" spans="1:29" ht="27.75" customHeight="1" x14ac:dyDescent="0.2">
      <c r="A127" s="65" t="e">
        <f t="shared" si="2"/>
        <v>#REF!</v>
      </c>
      <c r="B127" s="56" t="s">
        <v>1581</v>
      </c>
      <c r="C127" s="56" t="s">
        <v>1623</v>
      </c>
      <c r="D127" s="56"/>
      <c r="E127" s="56"/>
      <c r="F127" s="56">
        <v>3</v>
      </c>
      <c r="G127" s="56" t="s">
        <v>199</v>
      </c>
      <c r="H127" s="56" t="s">
        <v>1590</v>
      </c>
      <c r="I127" s="56">
        <v>70</v>
      </c>
      <c r="J127" s="56">
        <v>2</v>
      </c>
      <c r="K127" s="56"/>
      <c r="L127" s="56"/>
      <c r="M127" s="56"/>
      <c r="N127" s="56"/>
      <c r="O127" s="56"/>
      <c r="P127" s="56"/>
      <c r="Q127" s="56"/>
      <c r="R127" s="56"/>
      <c r="S127" s="56"/>
      <c r="T127" s="56"/>
      <c r="U127" s="56"/>
      <c r="V127" s="56"/>
      <c r="W127" s="56" t="s">
        <v>174</v>
      </c>
      <c r="X127" s="56" t="s">
        <v>1490</v>
      </c>
      <c r="Y127" s="56"/>
      <c r="Z127" s="56"/>
      <c r="AA127" s="56"/>
      <c r="AB127" s="56"/>
      <c r="AC127" s="56"/>
    </row>
    <row r="128" spans="1:29" ht="27.75" customHeight="1" x14ac:dyDescent="0.2">
      <c r="A128" s="65" t="e">
        <f t="shared" si="2"/>
        <v>#REF!</v>
      </c>
      <c r="B128" s="56" t="s">
        <v>1582</v>
      </c>
      <c r="C128" s="56" t="s">
        <v>1583</v>
      </c>
      <c r="D128" s="56"/>
      <c r="E128" s="56"/>
      <c r="F128" s="56">
        <v>4</v>
      </c>
      <c r="G128" s="56" t="s">
        <v>199</v>
      </c>
      <c r="H128" s="56" t="s">
        <v>1590</v>
      </c>
      <c r="I128" s="56">
        <v>70</v>
      </c>
      <c r="J128" s="56">
        <v>2</v>
      </c>
      <c r="K128" s="56"/>
      <c r="L128" s="56"/>
      <c r="M128" s="56"/>
      <c r="N128" s="56"/>
      <c r="O128" s="56"/>
      <c r="P128" s="56"/>
      <c r="Q128" s="56"/>
      <c r="R128" s="56"/>
      <c r="S128" s="56"/>
      <c r="T128" s="56"/>
      <c r="U128" s="56"/>
      <c r="V128" s="56"/>
      <c r="W128" s="56" t="s">
        <v>174</v>
      </c>
      <c r="X128" s="56" t="s">
        <v>1490</v>
      </c>
      <c r="Y128" s="56"/>
      <c r="Z128" s="56"/>
      <c r="AA128" s="56"/>
      <c r="AB128" s="56"/>
      <c r="AC128" s="56"/>
    </row>
    <row r="129" spans="1:29" ht="27.75" customHeight="1" x14ac:dyDescent="0.2">
      <c r="A129" s="65" t="e">
        <f t="shared" si="2"/>
        <v>#REF!</v>
      </c>
      <c r="B129" s="56" t="s">
        <v>1544</v>
      </c>
      <c r="C129" s="56" t="s">
        <v>83</v>
      </c>
      <c r="D129" s="56" t="s">
        <v>84</v>
      </c>
      <c r="E129" s="56"/>
      <c r="F129" s="56">
        <v>3</v>
      </c>
      <c r="G129" s="56" t="s">
        <v>240</v>
      </c>
      <c r="H129" s="56" t="s">
        <v>1590</v>
      </c>
      <c r="I129" s="56">
        <v>93</v>
      </c>
      <c r="J129" s="56">
        <v>2</v>
      </c>
      <c r="K129" s="56"/>
      <c r="L129" s="56"/>
      <c r="M129" s="56"/>
      <c r="N129" s="56"/>
      <c r="O129" s="56"/>
      <c r="P129" s="56"/>
      <c r="Q129" s="56"/>
      <c r="R129" s="56"/>
      <c r="S129" s="56"/>
      <c r="T129" s="56"/>
      <c r="U129" s="56"/>
      <c r="V129" s="56"/>
      <c r="W129" s="56" t="s">
        <v>144</v>
      </c>
      <c r="X129" s="56" t="s">
        <v>1490</v>
      </c>
      <c r="Y129" s="56"/>
      <c r="Z129" s="56"/>
      <c r="AA129" s="56"/>
      <c r="AB129" s="56"/>
      <c r="AC129" s="56"/>
    </row>
    <row r="130" spans="1:29" ht="27.75" customHeight="1" x14ac:dyDescent="0.2">
      <c r="A130" s="65" t="e">
        <f t="shared" si="2"/>
        <v>#REF!</v>
      </c>
      <c r="B130" s="56" t="s">
        <v>1545</v>
      </c>
      <c r="C130" s="56" t="s">
        <v>1546</v>
      </c>
      <c r="D130" s="56"/>
      <c r="E130" s="56"/>
      <c r="F130" s="56">
        <v>3</v>
      </c>
      <c r="G130" s="56" t="s">
        <v>240</v>
      </c>
      <c r="H130" s="56" t="s">
        <v>1590</v>
      </c>
      <c r="I130" s="56">
        <v>93</v>
      </c>
      <c r="J130" s="56">
        <v>2</v>
      </c>
      <c r="K130" s="56"/>
      <c r="L130" s="56"/>
      <c r="M130" s="56"/>
      <c r="N130" s="56"/>
      <c r="O130" s="56"/>
      <c r="P130" s="56"/>
      <c r="Q130" s="56"/>
      <c r="R130" s="56"/>
      <c r="S130" s="56"/>
      <c r="T130" s="56"/>
      <c r="U130" s="56"/>
      <c r="V130" s="56"/>
      <c r="W130" s="56" t="s">
        <v>1652</v>
      </c>
      <c r="X130" s="56" t="s">
        <v>1490</v>
      </c>
      <c r="Y130" s="56"/>
      <c r="Z130" s="56"/>
      <c r="AA130" s="56"/>
      <c r="AB130" s="56"/>
      <c r="AC130" s="56"/>
    </row>
    <row r="131" spans="1:29" ht="27.75" customHeight="1" x14ac:dyDescent="0.2">
      <c r="A131" s="65" t="e">
        <f t="shared" si="2"/>
        <v>#REF!</v>
      </c>
      <c r="B131" s="56" t="s">
        <v>65</v>
      </c>
      <c r="C131" s="56" t="s">
        <v>66</v>
      </c>
      <c r="D131" s="56" t="s">
        <v>39</v>
      </c>
      <c r="E131" s="56"/>
      <c r="F131" s="56">
        <v>3</v>
      </c>
      <c r="G131" s="56" t="s">
        <v>240</v>
      </c>
      <c r="H131" s="56" t="s">
        <v>1590</v>
      </c>
      <c r="I131" s="56">
        <v>93</v>
      </c>
      <c r="J131" s="56">
        <v>2</v>
      </c>
      <c r="K131" s="56"/>
      <c r="L131" s="56"/>
      <c r="M131" s="56"/>
      <c r="N131" s="56"/>
      <c r="O131" s="56"/>
      <c r="P131" s="56"/>
      <c r="Q131" s="56"/>
      <c r="R131" s="56"/>
      <c r="S131" s="56"/>
      <c r="T131" s="56"/>
      <c r="U131" s="56"/>
      <c r="V131" s="56"/>
      <c r="W131" s="56" t="s">
        <v>146</v>
      </c>
      <c r="X131" s="56" t="s">
        <v>1490</v>
      </c>
      <c r="Y131" s="56"/>
      <c r="Z131" s="56"/>
      <c r="AA131" s="56"/>
      <c r="AB131" s="56"/>
      <c r="AC131" s="56"/>
    </row>
    <row r="132" spans="1:29" ht="38.25" x14ac:dyDescent="0.2">
      <c r="A132" s="65" t="e">
        <f t="shared" si="2"/>
        <v>#REF!</v>
      </c>
      <c r="B132" s="56" t="s">
        <v>61</v>
      </c>
      <c r="C132" s="56" t="s">
        <v>62</v>
      </c>
      <c r="D132" s="56" t="s">
        <v>63</v>
      </c>
      <c r="E132" s="56"/>
      <c r="F132" s="56">
        <v>3</v>
      </c>
      <c r="G132" s="56" t="s">
        <v>240</v>
      </c>
      <c r="H132" s="56" t="s">
        <v>1590</v>
      </c>
      <c r="I132" s="56">
        <v>93</v>
      </c>
      <c r="J132" s="56">
        <v>2</v>
      </c>
      <c r="K132" s="56"/>
      <c r="L132" s="56"/>
      <c r="M132" s="56"/>
      <c r="N132" s="56"/>
      <c r="O132" s="56"/>
      <c r="P132" s="56"/>
      <c r="Q132" s="56"/>
      <c r="R132" s="56"/>
      <c r="S132" s="56"/>
      <c r="T132" s="56"/>
      <c r="U132" s="56"/>
      <c r="V132" s="56"/>
      <c r="W132" s="56" t="s">
        <v>173</v>
      </c>
      <c r="X132" s="56" t="s">
        <v>1490</v>
      </c>
      <c r="Y132" s="56"/>
      <c r="Z132" s="56"/>
      <c r="AA132" s="56"/>
      <c r="AB132" s="56"/>
      <c r="AC132" s="56"/>
    </row>
    <row r="133" spans="1:29" ht="27.75" customHeight="1" x14ac:dyDescent="0.2">
      <c r="A133" s="65" t="e">
        <f t="shared" si="2"/>
        <v>#REF!</v>
      </c>
      <c r="B133" s="56" t="s">
        <v>86</v>
      </c>
      <c r="C133" s="56" t="s">
        <v>85</v>
      </c>
      <c r="D133" s="56" t="s">
        <v>205</v>
      </c>
      <c r="E133" s="56"/>
      <c r="F133" s="56">
        <v>3</v>
      </c>
      <c r="G133" s="56" t="s">
        <v>240</v>
      </c>
      <c r="H133" s="56" t="s">
        <v>1590</v>
      </c>
      <c r="I133" s="56">
        <v>93</v>
      </c>
      <c r="J133" s="56">
        <v>2</v>
      </c>
      <c r="K133" s="56"/>
      <c r="L133" s="56"/>
      <c r="M133" s="56"/>
      <c r="N133" s="56"/>
      <c r="O133" s="56"/>
      <c r="P133" s="56"/>
      <c r="Q133" s="56"/>
      <c r="R133" s="56"/>
      <c r="S133" s="56"/>
      <c r="T133" s="56"/>
      <c r="U133" s="56"/>
      <c r="V133" s="56"/>
      <c r="W133" s="56" t="s">
        <v>170</v>
      </c>
      <c r="X133" s="56" t="s">
        <v>1490</v>
      </c>
      <c r="Y133" s="56"/>
      <c r="Z133" s="56"/>
      <c r="AA133" s="56"/>
      <c r="AB133" s="56"/>
      <c r="AC133" s="56"/>
    </row>
    <row r="134" spans="1:29" ht="27.75" customHeight="1" x14ac:dyDescent="0.2">
      <c r="A134" s="65" t="e">
        <f t="shared" si="2"/>
        <v>#REF!</v>
      </c>
      <c r="B134" s="56" t="s">
        <v>157</v>
      </c>
      <c r="C134" s="56" t="s">
        <v>159</v>
      </c>
      <c r="D134" s="56" t="s">
        <v>205</v>
      </c>
      <c r="E134" s="56"/>
      <c r="F134" s="56">
        <v>3</v>
      </c>
      <c r="G134" s="56" t="s">
        <v>240</v>
      </c>
      <c r="H134" s="56" t="s">
        <v>1590</v>
      </c>
      <c r="I134" s="56">
        <v>93</v>
      </c>
      <c r="J134" s="56">
        <v>2</v>
      </c>
      <c r="K134" s="56"/>
      <c r="L134" s="56"/>
      <c r="M134" s="56"/>
      <c r="N134" s="56"/>
      <c r="O134" s="56"/>
      <c r="P134" s="56"/>
      <c r="Q134" s="56"/>
      <c r="R134" s="56"/>
      <c r="S134" s="56"/>
      <c r="T134" s="56"/>
      <c r="U134" s="56"/>
      <c r="V134" s="56"/>
      <c r="W134" s="56" t="s">
        <v>174</v>
      </c>
      <c r="X134" s="56" t="s">
        <v>1490</v>
      </c>
      <c r="Y134" s="56"/>
      <c r="Z134" s="56"/>
      <c r="AA134" s="56"/>
      <c r="AB134" s="56"/>
      <c r="AC134" s="56"/>
    </row>
    <row r="135" spans="1:29" ht="27.75" customHeight="1" x14ac:dyDescent="0.2">
      <c r="A135" s="65" t="e">
        <f t="shared" si="2"/>
        <v>#REF!</v>
      </c>
      <c r="B135" s="56" t="s">
        <v>209</v>
      </c>
      <c r="C135" s="56" t="s">
        <v>202</v>
      </c>
      <c r="D135" s="56" t="s">
        <v>201</v>
      </c>
      <c r="E135" s="56"/>
      <c r="F135" s="56">
        <v>5</v>
      </c>
      <c r="G135" s="56" t="s">
        <v>261</v>
      </c>
      <c r="H135" s="56" t="s">
        <v>1590</v>
      </c>
      <c r="I135" s="56">
        <v>227</v>
      </c>
      <c r="J135" s="56">
        <v>6</v>
      </c>
      <c r="K135" s="56"/>
      <c r="L135" s="56"/>
      <c r="M135" s="56"/>
      <c r="N135" s="56"/>
      <c r="O135" s="56"/>
      <c r="P135" s="56"/>
      <c r="Q135" s="56"/>
      <c r="R135" s="56"/>
      <c r="S135" s="56"/>
      <c r="T135" s="56"/>
      <c r="U135" s="56"/>
      <c r="V135" s="56"/>
      <c r="W135" s="56" t="s">
        <v>143</v>
      </c>
      <c r="X135" s="56" t="s">
        <v>1490</v>
      </c>
      <c r="Y135" s="56"/>
      <c r="Z135" s="56"/>
      <c r="AA135" s="56"/>
      <c r="AB135" s="56"/>
      <c r="AC135" s="56"/>
    </row>
    <row r="136" spans="1:29" ht="27.75" customHeight="1" x14ac:dyDescent="0.2">
      <c r="A136" s="65" t="e">
        <f t="shared" si="2"/>
        <v>#REF!</v>
      </c>
      <c r="B136" s="56" t="s">
        <v>1592</v>
      </c>
      <c r="C136" s="56" t="s">
        <v>1585</v>
      </c>
      <c r="D136" s="56" t="s">
        <v>202</v>
      </c>
      <c r="E136" s="56"/>
      <c r="F136" s="56">
        <v>5</v>
      </c>
      <c r="G136" s="56" t="s">
        <v>261</v>
      </c>
      <c r="H136" s="56" t="s">
        <v>1590</v>
      </c>
      <c r="I136" s="56">
        <v>227</v>
      </c>
      <c r="J136" s="56">
        <v>6</v>
      </c>
      <c r="K136" s="56"/>
      <c r="L136" s="56"/>
      <c r="M136" s="56"/>
      <c r="N136" s="56"/>
      <c r="O136" s="56"/>
      <c r="P136" s="56"/>
      <c r="Q136" s="56"/>
      <c r="R136" s="56"/>
      <c r="S136" s="56"/>
      <c r="T136" s="56"/>
      <c r="U136" s="56"/>
      <c r="V136" s="56"/>
      <c r="W136" s="56" t="s">
        <v>143</v>
      </c>
      <c r="X136" s="56" t="s">
        <v>1490</v>
      </c>
      <c r="Y136" s="56"/>
      <c r="Z136" s="56"/>
      <c r="AA136" s="56"/>
      <c r="AB136" s="56"/>
      <c r="AC136" s="56"/>
    </row>
    <row r="137" spans="1:29" ht="27.75" customHeight="1" x14ac:dyDescent="0.2">
      <c r="A137" s="65" t="e">
        <f t="shared" si="2"/>
        <v>#REF!</v>
      </c>
      <c r="B137" s="56" t="s">
        <v>1547</v>
      </c>
      <c r="C137" s="56" t="s">
        <v>40</v>
      </c>
      <c r="D137" s="56" t="s">
        <v>89</v>
      </c>
      <c r="E137" s="56"/>
      <c r="F137" s="56">
        <v>3</v>
      </c>
      <c r="G137" s="56" t="s">
        <v>261</v>
      </c>
      <c r="H137" s="56" t="s">
        <v>1590</v>
      </c>
      <c r="I137" s="56">
        <v>227</v>
      </c>
      <c r="J137" s="56">
        <v>6</v>
      </c>
      <c r="K137" s="56"/>
      <c r="L137" s="56"/>
      <c r="M137" s="56"/>
      <c r="N137" s="56"/>
      <c r="O137" s="56"/>
      <c r="P137" s="56"/>
      <c r="Q137" s="56"/>
      <c r="R137" s="56"/>
      <c r="S137" s="56"/>
      <c r="T137" s="56"/>
      <c r="U137" s="56"/>
      <c r="V137" s="56"/>
      <c r="W137" s="56" t="s">
        <v>146</v>
      </c>
      <c r="X137" s="56" t="s">
        <v>1490</v>
      </c>
      <c r="Y137" s="56"/>
      <c r="Z137" s="56"/>
      <c r="AA137" s="56"/>
      <c r="AB137" s="56"/>
      <c r="AC137" s="56"/>
    </row>
    <row r="138" spans="1:29" ht="27.75" customHeight="1" x14ac:dyDescent="0.2">
      <c r="A138" s="65" t="e">
        <f t="shared" si="2"/>
        <v>#REF!</v>
      </c>
      <c r="B138" s="56" t="s">
        <v>91</v>
      </c>
      <c r="C138" s="56" t="s">
        <v>60</v>
      </c>
      <c r="D138" s="56"/>
      <c r="E138" s="56"/>
      <c r="F138" s="56">
        <v>2</v>
      </c>
      <c r="G138" s="56" t="s">
        <v>261</v>
      </c>
      <c r="H138" s="56" t="s">
        <v>1590</v>
      </c>
      <c r="I138" s="56">
        <v>227</v>
      </c>
      <c r="J138" s="56">
        <v>6</v>
      </c>
      <c r="K138" s="56"/>
      <c r="L138" s="56"/>
      <c r="M138" s="56"/>
      <c r="N138" s="56"/>
      <c r="O138" s="56"/>
      <c r="P138" s="56"/>
      <c r="Q138" s="56"/>
      <c r="R138" s="56"/>
      <c r="S138" s="56"/>
      <c r="T138" s="56"/>
      <c r="U138" s="56"/>
      <c r="V138" s="56"/>
      <c r="W138" s="56" t="s">
        <v>145</v>
      </c>
      <c r="X138" s="56" t="s">
        <v>1490</v>
      </c>
      <c r="Y138" s="56"/>
      <c r="Z138" s="56"/>
      <c r="AA138" s="56"/>
      <c r="AB138" s="56"/>
      <c r="AC138" s="56"/>
    </row>
    <row r="139" spans="1:29" ht="27.75" customHeight="1" x14ac:dyDescent="0.2">
      <c r="A139" s="65" t="e">
        <f t="shared" si="2"/>
        <v>#REF!</v>
      </c>
      <c r="B139" s="56" t="s">
        <v>1586</v>
      </c>
      <c r="C139" s="56" t="s">
        <v>205</v>
      </c>
      <c r="D139" s="56" t="s">
        <v>197</v>
      </c>
      <c r="E139" s="56"/>
      <c r="F139" s="56">
        <v>4</v>
      </c>
      <c r="G139" s="56" t="s">
        <v>261</v>
      </c>
      <c r="H139" s="56" t="s">
        <v>1590</v>
      </c>
      <c r="I139" s="56">
        <v>227</v>
      </c>
      <c r="J139" s="56">
        <v>6</v>
      </c>
      <c r="K139" s="56"/>
      <c r="L139" s="56"/>
      <c r="M139" s="56"/>
      <c r="N139" s="56"/>
      <c r="O139" s="56"/>
      <c r="P139" s="56"/>
      <c r="Q139" s="56"/>
      <c r="R139" s="56"/>
      <c r="S139" s="56"/>
      <c r="T139" s="56"/>
      <c r="U139" s="56"/>
      <c r="V139" s="56"/>
      <c r="W139" s="56" t="s">
        <v>173</v>
      </c>
      <c r="X139" s="56" t="s">
        <v>1490</v>
      </c>
      <c r="Y139" s="56"/>
      <c r="Z139" s="56"/>
      <c r="AA139" s="56"/>
      <c r="AB139" s="56"/>
      <c r="AC139" s="56"/>
    </row>
    <row r="140" spans="1:29" ht="36.75" customHeight="1" x14ac:dyDescent="0.2">
      <c r="A140" s="65" t="e">
        <f t="shared" si="2"/>
        <v>#REF!</v>
      </c>
      <c r="B140" s="56" t="s">
        <v>1551</v>
      </c>
      <c r="C140" s="75" t="s">
        <v>1651</v>
      </c>
      <c r="D140" s="56"/>
      <c r="E140" s="56"/>
      <c r="F140" s="56">
        <v>7</v>
      </c>
      <c r="G140" s="56" t="s">
        <v>261</v>
      </c>
      <c r="H140" s="56" t="s">
        <v>1590</v>
      </c>
      <c r="I140" s="56">
        <v>227</v>
      </c>
      <c r="J140" s="56">
        <v>6</v>
      </c>
      <c r="K140" s="56"/>
      <c r="L140" s="56"/>
      <c r="M140" s="56"/>
      <c r="N140" s="56"/>
      <c r="O140" s="56"/>
      <c r="P140" s="56"/>
      <c r="Q140" s="56"/>
      <c r="R140" s="56"/>
      <c r="S140" s="56"/>
      <c r="T140" s="56"/>
      <c r="U140" s="56"/>
      <c r="V140" s="56"/>
      <c r="W140" s="75" t="s">
        <v>1649</v>
      </c>
      <c r="X140" s="56" t="s">
        <v>1490</v>
      </c>
      <c r="Y140" s="56"/>
      <c r="Z140" s="56"/>
      <c r="AA140" s="56"/>
      <c r="AB140" s="56"/>
      <c r="AC140" s="56"/>
    </row>
    <row r="141" spans="1:29" s="63" customFormat="1" ht="27.75" customHeight="1" x14ac:dyDescent="0.2">
      <c r="A141" s="65" t="e">
        <f t="shared" si="2"/>
        <v>#REF!</v>
      </c>
      <c r="B141" s="62" t="s">
        <v>696</v>
      </c>
      <c r="C141" s="62" t="s">
        <v>697</v>
      </c>
      <c r="D141" s="62" t="s">
        <v>43</v>
      </c>
      <c r="E141" s="62"/>
      <c r="F141" s="62">
        <v>3</v>
      </c>
      <c r="G141" s="62" t="s">
        <v>169</v>
      </c>
      <c r="H141" s="62" t="s">
        <v>1658</v>
      </c>
      <c r="I141" s="56">
        <v>81</v>
      </c>
      <c r="J141" s="62">
        <v>1</v>
      </c>
      <c r="K141" s="62"/>
      <c r="L141" s="62"/>
      <c r="M141" s="62"/>
      <c r="N141" s="62"/>
      <c r="O141" s="62"/>
      <c r="P141" s="62"/>
      <c r="Q141" s="62"/>
      <c r="R141" s="62"/>
      <c r="S141" s="62"/>
      <c r="T141" s="62"/>
      <c r="U141" s="62"/>
      <c r="V141" s="62"/>
      <c r="W141" s="56" t="s">
        <v>174</v>
      </c>
      <c r="X141" s="62"/>
      <c r="Y141" s="62"/>
      <c r="Z141" s="62"/>
      <c r="AA141" s="62"/>
      <c r="AB141" s="62"/>
      <c r="AC141" s="62"/>
    </row>
    <row r="142" spans="1:29" s="63" customFormat="1" ht="27.75" customHeight="1" x14ac:dyDescent="0.2">
      <c r="A142" s="65" t="e">
        <f t="shared" si="2"/>
        <v>#REF!</v>
      </c>
      <c r="B142" s="62" t="s">
        <v>1591</v>
      </c>
      <c r="C142" s="62" t="s">
        <v>700</v>
      </c>
      <c r="D142" s="62" t="s">
        <v>43</v>
      </c>
      <c r="E142" s="62"/>
      <c r="F142" s="62">
        <v>3</v>
      </c>
      <c r="G142" s="62" t="s">
        <v>169</v>
      </c>
      <c r="H142" s="62" t="s">
        <v>1658</v>
      </c>
      <c r="I142" s="56">
        <v>81</v>
      </c>
      <c r="J142" s="62">
        <v>1</v>
      </c>
      <c r="K142" s="62"/>
      <c r="L142" s="62"/>
      <c r="M142" s="62"/>
      <c r="N142" s="62"/>
      <c r="O142" s="62"/>
      <c r="P142" s="62"/>
      <c r="Q142" s="62"/>
      <c r="R142" s="62"/>
      <c r="S142" s="62"/>
      <c r="T142" s="62"/>
      <c r="U142" s="62"/>
      <c r="V142" s="62"/>
      <c r="W142" s="56" t="s">
        <v>174</v>
      </c>
      <c r="X142" s="62"/>
      <c r="Y142" s="62"/>
      <c r="Z142" s="62"/>
      <c r="AA142" s="62"/>
      <c r="AB142" s="62"/>
      <c r="AC142" s="62"/>
    </row>
    <row r="143" spans="1:29" ht="26.25" customHeight="1" x14ac:dyDescent="0.2">
      <c r="A143" s="65" t="e">
        <f t="shared" si="2"/>
        <v>#REF!</v>
      </c>
      <c r="B143" s="56" t="s">
        <v>1662</v>
      </c>
      <c r="C143" s="56" t="s">
        <v>56</v>
      </c>
      <c r="D143" s="56" t="s">
        <v>43</v>
      </c>
      <c r="E143" s="56"/>
      <c r="F143" s="56">
        <v>3</v>
      </c>
      <c r="G143" s="56" t="s">
        <v>250</v>
      </c>
      <c r="H143" s="56" t="s">
        <v>1658</v>
      </c>
      <c r="I143" s="56">
        <v>79</v>
      </c>
      <c r="J143" s="56">
        <v>1</v>
      </c>
      <c r="K143" s="56"/>
      <c r="L143" s="56"/>
      <c r="M143" s="56"/>
      <c r="N143" s="56"/>
      <c r="O143" s="56"/>
      <c r="P143" s="56"/>
      <c r="Q143" s="56"/>
      <c r="R143" s="56"/>
      <c r="S143" s="56"/>
      <c r="T143" s="56"/>
      <c r="U143" s="56"/>
      <c r="V143" s="56"/>
      <c r="W143" s="75" t="s">
        <v>173</v>
      </c>
      <c r="X143" s="56" t="s">
        <v>1490</v>
      </c>
      <c r="Y143" s="56"/>
      <c r="Z143" s="56"/>
      <c r="AA143" s="56"/>
      <c r="AB143" s="56"/>
      <c r="AC143" s="56"/>
    </row>
    <row r="144" spans="1:29" ht="26.25" customHeight="1" x14ac:dyDescent="0.2">
      <c r="A144" s="65" t="e">
        <f t="shared" si="2"/>
        <v>#REF!</v>
      </c>
      <c r="B144" s="56" t="s">
        <v>117</v>
      </c>
      <c r="C144" s="56" t="s">
        <v>116</v>
      </c>
      <c r="D144" s="56" t="s">
        <v>43</v>
      </c>
      <c r="E144" s="56"/>
      <c r="F144" s="56">
        <v>3</v>
      </c>
      <c r="G144" s="56" t="s">
        <v>250</v>
      </c>
      <c r="H144" s="56" t="s">
        <v>1658</v>
      </c>
      <c r="I144" s="56">
        <v>79</v>
      </c>
      <c r="J144" s="56">
        <v>1</v>
      </c>
      <c r="K144" s="56"/>
      <c r="L144" s="56"/>
      <c r="M144" s="56"/>
      <c r="N144" s="56"/>
      <c r="O144" s="56"/>
      <c r="P144" s="56"/>
      <c r="Q144" s="56"/>
      <c r="R144" s="56"/>
      <c r="S144" s="56"/>
      <c r="T144" s="56"/>
      <c r="U144" s="56"/>
      <c r="V144" s="56"/>
      <c r="W144" s="56" t="s">
        <v>174</v>
      </c>
      <c r="X144" s="56" t="s">
        <v>1490</v>
      </c>
      <c r="Y144" s="56"/>
      <c r="Z144" s="56"/>
      <c r="AA144" s="56"/>
      <c r="AB144" s="56"/>
      <c r="AC144" s="56"/>
    </row>
    <row r="145" spans="1:29" ht="26.25" customHeight="1" x14ac:dyDescent="0.2">
      <c r="A145" s="65" t="e">
        <f t="shared" si="2"/>
        <v>#REF!</v>
      </c>
      <c r="B145" s="56" t="s">
        <v>157</v>
      </c>
      <c r="C145" s="56" t="s">
        <v>159</v>
      </c>
      <c r="D145" s="56" t="s">
        <v>43</v>
      </c>
      <c r="E145" s="56"/>
      <c r="F145" s="56">
        <v>3</v>
      </c>
      <c r="G145" s="56" t="s">
        <v>250</v>
      </c>
      <c r="H145" s="56" t="s">
        <v>1658</v>
      </c>
      <c r="I145" s="56">
        <v>79</v>
      </c>
      <c r="J145" s="56">
        <v>1</v>
      </c>
      <c r="K145" s="56"/>
      <c r="L145" s="56"/>
      <c r="M145" s="56"/>
      <c r="N145" s="56"/>
      <c r="O145" s="56"/>
      <c r="P145" s="56"/>
      <c r="Q145" s="56"/>
      <c r="R145" s="56"/>
      <c r="S145" s="56"/>
      <c r="T145" s="56"/>
      <c r="U145" s="56"/>
      <c r="V145" s="56"/>
      <c r="W145" s="56" t="s">
        <v>174</v>
      </c>
      <c r="X145" s="56" t="s">
        <v>1490</v>
      </c>
      <c r="Y145" s="56"/>
      <c r="Z145" s="56"/>
      <c r="AA145" s="56"/>
      <c r="AB145" s="56"/>
      <c r="AC145" s="56"/>
    </row>
    <row r="146" spans="1:29" ht="26.25" customHeight="1" x14ac:dyDescent="0.2">
      <c r="A146" s="65" t="e">
        <f t="shared" si="2"/>
        <v>#REF!</v>
      </c>
      <c r="B146" s="56" t="s">
        <v>112</v>
      </c>
      <c r="C146" s="56" t="s">
        <v>113</v>
      </c>
      <c r="D146" s="56" t="s">
        <v>43</v>
      </c>
      <c r="E146" s="56"/>
      <c r="F146" s="56">
        <v>3</v>
      </c>
      <c r="G146" s="56" t="s">
        <v>250</v>
      </c>
      <c r="H146" s="56" t="s">
        <v>1658</v>
      </c>
      <c r="I146" s="56">
        <v>79</v>
      </c>
      <c r="J146" s="56">
        <v>1</v>
      </c>
      <c r="K146" s="56"/>
      <c r="L146" s="56"/>
      <c r="M146" s="56"/>
      <c r="N146" s="56"/>
      <c r="O146" s="56"/>
      <c r="P146" s="56"/>
      <c r="Q146" s="56"/>
      <c r="R146" s="56"/>
      <c r="S146" s="56"/>
      <c r="T146" s="56"/>
      <c r="U146" s="56"/>
      <c r="V146" s="56"/>
      <c r="W146" s="56" t="s">
        <v>174</v>
      </c>
      <c r="X146" s="56" t="s">
        <v>1490</v>
      </c>
      <c r="Y146" s="56"/>
      <c r="Z146" s="56"/>
      <c r="AA146" s="56"/>
      <c r="AB146" s="56"/>
      <c r="AC146" s="56"/>
    </row>
    <row r="147" spans="1:29" s="79" customFormat="1" ht="26.25" customHeight="1" x14ac:dyDescent="0.2">
      <c r="A147" s="65" t="e">
        <f t="shared" si="2"/>
        <v>#REF!</v>
      </c>
      <c r="B147" s="77" t="s">
        <v>1663</v>
      </c>
      <c r="C147" s="77" t="s">
        <v>1664</v>
      </c>
      <c r="D147" s="77" t="s">
        <v>43</v>
      </c>
      <c r="E147" s="77"/>
      <c r="F147" s="77">
        <v>3</v>
      </c>
      <c r="G147" s="77" t="s">
        <v>250</v>
      </c>
      <c r="H147" s="77" t="s">
        <v>1658</v>
      </c>
      <c r="I147" s="77">
        <v>79</v>
      </c>
      <c r="J147" s="77">
        <v>1</v>
      </c>
      <c r="K147" s="77"/>
      <c r="L147" s="77"/>
      <c r="M147" s="77"/>
      <c r="N147" s="77"/>
      <c r="O147" s="77"/>
      <c r="P147" s="77"/>
      <c r="Q147" s="77"/>
      <c r="R147" s="77"/>
      <c r="S147" s="77"/>
      <c r="T147" s="77"/>
      <c r="U147" s="77"/>
      <c r="V147" s="77"/>
      <c r="W147" s="82" t="s">
        <v>173</v>
      </c>
      <c r="X147" s="77" t="s">
        <v>1672</v>
      </c>
      <c r="Y147" s="77"/>
      <c r="Z147" s="77"/>
      <c r="AA147" s="77"/>
      <c r="AB147" s="77"/>
      <c r="AC147" s="77"/>
    </row>
    <row r="148" spans="1:29" s="79" customFormat="1" ht="26.25" customHeight="1" x14ac:dyDescent="0.2">
      <c r="A148" s="65" t="e">
        <f t="shared" si="2"/>
        <v>#REF!</v>
      </c>
      <c r="B148" s="77" t="s">
        <v>1665</v>
      </c>
      <c r="C148" s="77" t="s">
        <v>1666</v>
      </c>
      <c r="D148" s="77" t="s">
        <v>43</v>
      </c>
      <c r="E148" s="77"/>
      <c r="F148" s="77">
        <v>3</v>
      </c>
      <c r="G148" s="77" t="s">
        <v>250</v>
      </c>
      <c r="H148" s="77" t="s">
        <v>1658</v>
      </c>
      <c r="I148" s="77">
        <v>79</v>
      </c>
      <c r="J148" s="77">
        <v>1</v>
      </c>
      <c r="K148" s="77"/>
      <c r="L148" s="77"/>
      <c r="M148" s="77"/>
      <c r="N148" s="77"/>
      <c r="O148" s="77"/>
      <c r="P148" s="77"/>
      <c r="Q148" s="77"/>
      <c r="R148" s="77"/>
      <c r="S148" s="77"/>
      <c r="T148" s="77"/>
      <c r="U148" s="77"/>
      <c r="V148" s="77"/>
      <c r="W148" s="56" t="s">
        <v>174</v>
      </c>
      <c r="X148" s="77" t="s">
        <v>1672</v>
      </c>
      <c r="Y148" s="77"/>
      <c r="Z148" s="77"/>
      <c r="AA148" s="77"/>
      <c r="AB148" s="77"/>
      <c r="AC148" s="77"/>
    </row>
    <row r="149" spans="1:29" s="79" customFormat="1" ht="26.25" customHeight="1" x14ac:dyDescent="0.2">
      <c r="A149" s="65" t="e">
        <f t="shared" si="2"/>
        <v>#REF!</v>
      </c>
      <c r="B149" s="77" t="s">
        <v>114</v>
      </c>
      <c r="C149" s="77" t="s">
        <v>115</v>
      </c>
      <c r="D149" s="77" t="s">
        <v>43</v>
      </c>
      <c r="E149" s="77"/>
      <c r="F149" s="77">
        <v>3</v>
      </c>
      <c r="G149" s="77" t="s">
        <v>250</v>
      </c>
      <c r="H149" s="77" t="s">
        <v>1658</v>
      </c>
      <c r="I149" s="77">
        <v>79</v>
      </c>
      <c r="J149" s="77">
        <v>1</v>
      </c>
      <c r="K149" s="77"/>
      <c r="L149" s="77"/>
      <c r="M149" s="77"/>
      <c r="N149" s="77"/>
      <c r="O149" s="77"/>
      <c r="P149" s="77"/>
      <c r="Q149" s="77"/>
      <c r="R149" s="77"/>
      <c r="S149" s="77"/>
      <c r="T149" s="77"/>
      <c r="U149" s="77"/>
      <c r="V149" s="77"/>
      <c r="W149" s="82" t="s">
        <v>173</v>
      </c>
      <c r="X149" s="77" t="s">
        <v>1672</v>
      </c>
      <c r="Y149" s="77"/>
      <c r="Z149" s="77"/>
      <c r="AA149" s="77"/>
      <c r="AB149" s="77"/>
      <c r="AC149" s="77"/>
    </row>
    <row r="150" spans="1:29" s="79" customFormat="1" ht="26.25" customHeight="1" x14ac:dyDescent="0.2">
      <c r="A150" s="65" t="e">
        <f t="shared" si="2"/>
        <v>#REF!</v>
      </c>
      <c r="B150" s="77" t="s">
        <v>1667</v>
      </c>
      <c r="C150" s="77" t="s">
        <v>33</v>
      </c>
      <c r="D150" s="77" t="s">
        <v>43</v>
      </c>
      <c r="E150" s="77"/>
      <c r="F150" s="77">
        <v>3</v>
      </c>
      <c r="G150" s="77" t="s">
        <v>250</v>
      </c>
      <c r="H150" s="77" t="s">
        <v>1658</v>
      </c>
      <c r="I150" s="77">
        <v>79</v>
      </c>
      <c r="J150" s="77">
        <v>1</v>
      </c>
      <c r="K150" s="77"/>
      <c r="L150" s="77"/>
      <c r="M150" s="77"/>
      <c r="N150" s="77"/>
      <c r="O150" s="77"/>
      <c r="P150" s="77"/>
      <c r="Q150" s="77"/>
      <c r="R150" s="77"/>
      <c r="S150" s="77"/>
      <c r="T150" s="77"/>
      <c r="U150" s="77"/>
      <c r="V150" s="77"/>
      <c r="W150" s="56" t="s">
        <v>175</v>
      </c>
      <c r="X150" s="77" t="s">
        <v>1672</v>
      </c>
      <c r="Y150" s="77"/>
      <c r="Z150" s="77"/>
      <c r="AA150" s="77"/>
      <c r="AB150" s="77"/>
      <c r="AC150" s="77"/>
    </row>
    <row r="151" spans="1:29" s="79" customFormat="1" ht="26.25" customHeight="1" x14ac:dyDescent="0.2">
      <c r="A151" s="65" t="e">
        <f t="shared" si="2"/>
        <v>#REF!</v>
      </c>
      <c r="B151" s="77" t="s">
        <v>1668</v>
      </c>
      <c r="C151" s="77" t="s">
        <v>1669</v>
      </c>
      <c r="D151" s="77" t="s">
        <v>43</v>
      </c>
      <c r="E151" s="77"/>
      <c r="F151" s="77">
        <v>3</v>
      </c>
      <c r="G151" s="77" t="s">
        <v>250</v>
      </c>
      <c r="H151" s="77" t="s">
        <v>1658</v>
      </c>
      <c r="I151" s="77">
        <v>79</v>
      </c>
      <c r="J151" s="77">
        <v>1</v>
      </c>
      <c r="K151" s="77"/>
      <c r="L151" s="77"/>
      <c r="M151" s="77"/>
      <c r="N151" s="77"/>
      <c r="O151" s="77"/>
      <c r="P151" s="77"/>
      <c r="Q151" s="77"/>
      <c r="R151" s="77"/>
      <c r="S151" s="77"/>
      <c r="T151" s="77"/>
      <c r="U151" s="77"/>
      <c r="V151" s="77"/>
      <c r="W151" s="56" t="s">
        <v>174</v>
      </c>
      <c r="X151" s="77" t="s">
        <v>1672</v>
      </c>
      <c r="Y151" s="77"/>
      <c r="Z151" s="77"/>
      <c r="AA151" s="77"/>
      <c r="AB151" s="77"/>
      <c r="AC151" s="77"/>
    </row>
    <row r="152" spans="1:29" s="79" customFormat="1" ht="26.25" customHeight="1" x14ac:dyDescent="0.2">
      <c r="A152" s="65" t="e">
        <f t="shared" si="2"/>
        <v>#REF!</v>
      </c>
      <c r="B152" s="77" t="s">
        <v>1670</v>
      </c>
      <c r="C152" s="77" t="s">
        <v>1671</v>
      </c>
      <c r="D152" s="77" t="s">
        <v>43</v>
      </c>
      <c r="E152" s="77"/>
      <c r="F152" s="77">
        <v>3</v>
      </c>
      <c r="G152" s="77" t="s">
        <v>250</v>
      </c>
      <c r="H152" s="77" t="s">
        <v>1658</v>
      </c>
      <c r="I152" s="77">
        <v>79</v>
      </c>
      <c r="J152" s="77">
        <v>1</v>
      </c>
      <c r="K152" s="77"/>
      <c r="L152" s="77"/>
      <c r="M152" s="77"/>
      <c r="N152" s="77"/>
      <c r="O152" s="77"/>
      <c r="P152" s="77"/>
      <c r="Q152" s="77"/>
      <c r="R152" s="77"/>
      <c r="S152" s="77"/>
      <c r="T152" s="77"/>
      <c r="U152" s="77"/>
      <c r="V152" s="77"/>
      <c r="W152" s="56" t="s">
        <v>216</v>
      </c>
      <c r="X152" s="77" t="s">
        <v>1672</v>
      </c>
      <c r="Y152" s="77"/>
      <c r="Z152" s="77"/>
      <c r="AA152" s="77"/>
      <c r="AB152" s="77"/>
      <c r="AC152" s="77"/>
    </row>
    <row r="153" spans="1:29" ht="26.25" customHeight="1" x14ac:dyDescent="0.2">
      <c r="A153" s="65" t="e">
        <f t="shared" si="2"/>
        <v>#REF!</v>
      </c>
      <c r="B153" s="56" t="s">
        <v>86</v>
      </c>
      <c r="C153" s="56" t="s">
        <v>85</v>
      </c>
      <c r="D153" s="56" t="s">
        <v>43</v>
      </c>
      <c r="E153" s="56"/>
      <c r="F153" s="56">
        <v>3</v>
      </c>
      <c r="G153" s="56" t="s">
        <v>250</v>
      </c>
      <c r="H153" s="56" t="s">
        <v>1658</v>
      </c>
      <c r="I153" s="56">
        <v>79</v>
      </c>
      <c r="J153" s="56">
        <v>1</v>
      </c>
      <c r="K153" s="56"/>
      <c r="L153" s="56"/>
      <c r="M153" s="56"/>
      <c r="N153" s="56"/>
      <c r="O153" s="56"/>
      <c r="P153" s="56"/>
      <c r="Q153" s="56"/>
      <c r="R153" s="56"/>
      <c r="S153" s="56"/>
      <c r="T153" s="56"/>
      <c r="U153" s="56"/>
      <c r="V153" s="56"/>
      <c r="W153" s="75" t="s">
        <v>170</v>
      </c>
      <c r="X153" s="56" t="s">
        <v>1490</v>
      </c>
      <c r="Y153" s="56"/>
      <c r="Z153" s="56"/>
      <c r="AA153" s="56"/>
      <c r="AB153" s="56"/>
      <c r="AC153" s="56"/>
    </row>
    <row r="154" spans="1:29" ht="26.25" customHeight="1" x14ac:dyDescent="0.2">
      <c r="A154" s="65" t="e">
        <f t="shared" si="2"/>
        <v>#REF!</v>
      </c>
      <c r="B154" s="56" t="s">
        <v>176</v>
      </c>
      <c r="C154" s="56" t="s">
        <v>156</v>
      </c>
      <c r="D154" s="56" t="s">
        <v>43</v>
      </c>
      <c r="E154" s="56"/>
      <c r="F154" s="56">
        <v>3</v>
      </c>
      <c r="G154" s="56" t="s">
        <v>250</v>
      </c>
      <c r="H154" s="56" t="s">
        <v>1658</v>
      </c>
      <c r="I154" s="56">
        <v>79</v>
      </c>
      <c r="J154" s="56">
        <v>1</v>
      </c>
      <c r="K154" s="56"/>
      <c r="L154" s="56"/>
      <c r="M154" s="56"/>
      <c r="N154" s="56"/>
      <c r="O154" s="56"/>
      <c r="P154" s="56"/>
      <c r="Q154" s="56"/>
      <c r="R154" s="56"/>
      <c r="S154" s="56"/>
      <c r="T154" s="56"/>
      <c r="U154" s="56"/>
      <c r="V154" s="56"/>
      <c r="W154" s="56" t="s">
        <v>174</v>
      </c>
      <c r="X154" s="56" t="s">
        <v>1490</v>
      </c>
      <c r="Y154" s="56"/>
      <c r="Z154" s="56"/>
      <c r="AA154" s="56"/>
      <c r="AB154" s="56"/>
      <c r="AC154" s="56"/>
    </row>
    <row r="155" spans="1:29" ht="26.25" customHeight="1" x14ac:dyDescent="0.2">
      <c r="A155" s="65" t="e">
        <f t="shared" si="2"/>
        <v>#REF!</v>
      </c>
      <c r="B155" s="56" t="s">
        <v>167</v>
      </c>
      <c r="C155" s="56" t="s">
        <v>1572</v>
      </c>
      <c r="D155" s="56"/>
      <c r="E155" s="56"/>
      <c r="F155" s="56">
        <v>3</v>
      </c>
      <c r="G155" s="56" t="s">
        <v>250</v>
      </c>
      <c r="H155" s="56" t="s">
        <v>1658</v>
      </c>
      <c r="I155" s="56">
        <v>79</v>
      </c>
      <c r="J155" s="56">
        <v>1</v>
      </c>
      <c r="K155" s="56"/>
      <c r="L155" s="56"/>
      <c r="M155" s="56"/>
      <c r="N155" s="56"/>
      <c r="O155" s="56"/>
      <c r="P155" s="56"/>
      <c r="Q155" s="56"/>
      <c r="R155" s="56"/>
      <c r="S155" s="56"/>
      <c r="T155" s="56"/>
      <c r="U155" s="56"/>
      <c r="V155" s="56"/>
      <c r="W155" s="56" t="s">
        <v>174</v>
      </c>
      <c r="X155" s="56" t="s">
        <v>1490</v>
      </c>
      <c r="Y155" s="56"/>
      <c r="Z155" s="56"/>
      <c r="AA155" s="56"/>
      <c r="AB155" s="56"/>
      <c r="AC155" s="56"/>
    </row>
    <row r="156" spans="1:29" ht="26.25" customHeight="1" x14ac:dyDescent="0.2">
      <c r="A156" s="65" t="e">
        <f t="shared" si="2"/>
        <v>#REF!</v>
      </c>
      <c r="B156" s="56" t="s">
        <v>1548</v>
      </c>
      <c r="C156" s="56" t="s">
        <v>43</v>
      </c>
      <c r="D156" s="56" t="s">
        <v>29</v>
      </c>
      <c r="E156" s="56"/>
      <c r="F156" s="56">
        <v>3</v>
      </c>
      <c r="G156" s="56" t="s">
        <v>261</v>
      </c>
      <c r="H156" s="56" t="s">
        <v>1658</v>
      </c>
      <c r="I156" s="56">
        <v>58</v>
      </c>
      <c r="J156" s="56">
        <v>1</v>
      </c>
      <c r="K156" s="56"/>
      <c r="L156" s="56"/>
      <c r="M156" s="56"/>
      <c r="N156" s="56"/>
      <c r="O156" s="56"/>
      <c r="P156" s="56"/>
      <c r="Q156" s="56"/>
      <c r="R156" s="56"/>
      <c r="S156" s="56"/>
      <c r="T156" s="56"/>
      <c r="U156" s="56"/>
      <c r="V156" s="56"/>
      <c r="W156" s="56" t="s">
        <v>173</v>
      </c>
      <c r="X156" s="56" t="s">
        <v>1490</v>
      </c>
      <c r="Y156" s="56"/>
      <c r="Z156" s="56"/>
      <c r="AA156" s="56"/>
      <c r="AB156" s="56"/>
      <c r="AC156" s="56"/>
    </row>
    <row r="157" spans="1:29" ht="26.25" customHeight="1" x14ac:dyDescent="0.2">
      <c r="A157" s="65" t="e">
        <f t="shared" si="2"/>
        <v>#REF!</v>
      </c>
      <c r="B157" s="56" t="s">
        <v>1549</v>
      </c>
      <c r="C157" s="56" t="s">
        <v>1550</v>
      </c>
      <c r="D157" s="56" t="s">
        <v>29</v>
      </c>
      <c r="E157" s="56"/>
      <c r="F157" s="56">
        <v>3</v>
      </c>
      <c r="G157" s="56" t="s">
        <v>261</v>
      </c>
      <c r="H157" s="56" t="s">
        <v>1658</v>
      </c>
      <c r="I157" s="56">
        <v>58</v>
      </c>
      <c r="J157" s="56">
        <v>1</v>
      </c>
      <c r="K157" s="56"/>
      <c r="L157" s="56"/>
      <c r="M157" s="56"/>
      <c r="N157" s="56"/>
      <c r="O157" s="56"/>
      <c r="P157" s="56"/>
      <c r="Q157" s="56"/>
      <c r="R157" s="56"/>
      <c r="S157" s="56"/>
      <c r="T157" s="56"/>
      <c r="U157" s="56"/>
      <c r="V157" s="56"/>
      <c r="W157" s="56" t="s">
        <v>173</v>
      </c>
      <c r="X157" s="56" t="s">
        <v>1490</v>
      </c>
      <c r="Y157" s="56"/>
      <c r="Z157" s="56"/>
      <c r="AA157" s="56"/>
      <c r="AB157" s="56"/>
      <c r="AC157" s="56"/>
    </row>
    <row r="158" spans="1:29" s="79" customFormat="1" ht="26.25" customHeight="1" x14ac:dyDescent="0.2">
      <c r="A158" s="65" t="e">
        <f t="shared" si="2"/>
        <v>#REF!</v>
      </c>
      <c r="B158" s="77" t="s">
        <v>103</v>
      </c>
      <c r="C158" s="77" t="s">
        <v>1653</v>
      </c>
      <c r="D158" s="77"/>
      <c r="E158" s="77"/>
      <c r="F158" s="77">
        <v>2</v>
      </c>
      <c r="G158" s="77" t="s">
        <v>261</v>
      </c>
      <c r="H158" s="77" t="s">
        <v>1658</v>
      </c>
      <c r="I158" s="77">
        <v>58</v>
      </c>
      <c r="J158" s="77">
        <v>1</v>
      </c>
      <c r="K158" s="77"/>
      <c r="L158" s="77"/>
      <c r="M158" s="77"/>
      <c r="N158" s="77"/>
      <c r="O158" s="77"/>
      <c r="P158" s="77"/>
      <c r="Q158" s="77"/>
      <c r="R158" s="77"/>
      <c r="S158" s="77"/>
      <c r="T158" s="77"/>
      <c r="U158" s="77"/>
      <c r="V158" s="77"/>
      <c r="W158" s="56" t="s">
        <v>216</v>
      </c>
      <c r="X158" s="77" t="s">
        <v>1659</v>
      </c>
      <c r="Y158" s="77"/>
      <c r="Z158" s="77"/>
      <c r="AA158" s="77"/>
      <c r="AB158" s="77"/>
      <c r="AC158" s="77"/>
    </row>
    <row r="159" spans="1:29" s="79" customFormat="1" ht="26.25" customHeight="1" x14ac:dyDescent="0.2">
      <c r="A159" s="65" t="e">
        <f t="shared" si="2"/>
        <v>#REF!</v>
      </c>
      <c r="B159" s="77" t="s">
        <v>102</v>
      </c>
      <c r="C159" s="77" t="s">
        <v>101</v>
      </c>
      <c r="D159" s="77"/>
      <c r="E159" s="77"/>
      <c r="F159" s="77">
        <v>2</v>
      </c>
      <c r="G159" s="77" t="s">
        <v>261</v>
      </c>
      <c r="H159" s="77" t="s">
        <v>1658</v>
      </c>
      <c r="I159" s="77">
        <v>58</v>
      </c>
      <c r="J159" s="77">
        <v>1</v>
      </c>
      <c r="K159" s="77"/>
      <c r="L159" s="77"/>
      <c r="M159" s="77"/>
      <c r="N159" s="77"/>
      <c r="O159" s="77"/>
      <c r="P159" s="77"/>
      <c r="Q159" s="77"/>
      <c r="R159" s="77"/>
      <c r="S159" s="77"/>
      <c r="T159" s="77"/>
      <c r="U159" s="77"/>
      <c r="V159" s="77"/>
      <c r="W159" s="82" t="s">
        <v>144</v>
      </c>
      <c r="X159" s="77" t="s">
        <v>1659</v>
      </c>
      <c r="Y159" s="77"/>
      <c r="Z159" s="77"/>
      <c r="AA159" s="77"/>
      <c r="AB159" s="77"/>
      <c r="AC159" s="77"/>
    </row>
    <row r="160" spans="1:29" s="79" customFormat="1" ht="26.25" customHeight="1" x14ac:dyDescent="0.2">
      <c r="A160" s="65" t="e">
        <f t="shared" si="2"/>
        <v>#REF!</v>
      </c>
      <c r="B160" s="77" t="s">
        <v>1654</v>
      </c>
      <c r="C160" s="77" t="s">
        <v>1655</v>
      </c>
      <c r="D160" s="77"/>
      <c r="E160" s="77"/>
      <c r="F160" s="77">
        <v>2</v>
      </c>
      <c r="G160" s="77" t="s">
        <v>261</v>
      </c>
      <c r="H160" s="77" t="s">
        <v>1658</v>
      </c>
      <c r="I160" s="77">
        <v>58</v>
      </c>
      <c r="J160" s="77">
        <v>1</v>
      </c>
      <c r="K160" s="77"/>
      <c r="L160" s="77"/>
      <c r="M160" s="77"/>
      <c r="N160" s="77"/>
      <c r="O160" s="77"/>
      <c r="P160" s="77"/>
      <c r="Q160" s="77"/>
      <c r="R160" s="77"/>
      <c r="S160" s="77"/>
      <c r="T160" s="77"/>
      <c r="U160" s="77"/>
      <c r="V160" s="77"/>
      <c r="W160" s="82" t="s">
        <v>144</v>
      </c>
      <c r="X160" s="77" t="s">
        <v>1659</v>
      </c>
      <c r="Y160" s="77"/>
      <c r="Z160" s="77"/>
      <c r="AA160" s="77"/>
      <c r="AB160" s="77"/>
      <c r="AC160" s="77"/>
    </row>
    <row r="161" spans="1:29" s="79" customFormat="1" ht="26.25" customHeight="1" x14ac:dyDescent="0.2">
      <c r="A161" s="65" t="e">
        <f t="shared" si="2"/>
        <v>#REF!</v>
      </c>
      <c r="B161" s="77" t="s">
        <v>1656</v>
      </c>
      <c r="C161" s="77" t="s">
        <v>1657</v>
      </c>
      <c r="D161" s="77"/>
      <c r="E161" s="77"/>
      <c r="F161" s="77">
        <v>2</v>
      </c>
      <c r="G161" s="77" t="s">
        <v>261</v>
      </c>
      <c r="H161" s="77" t="s">
        <v>1658</v>
      </c>
      <c r="I161" s="77">
        <v>58</v>
      </c>
      <c r="J161" s="77">
        <v>1</v>
      </c>
      <c r="K161" s="77"/>
      <c r="L161" s="77"/>
      <c r="M161" s="77"/>
      <c r="N161" s="77"/>
      <c r="O161" s="77"/>
      <c r="P161" s="77"/>
      <c r="Q161" s="77"/>
      <c r="R161" s="77"/>
      <c r="S161" s="77"/>
      <c r="T161" s="77"/>
      <c r="U161" s="77"/>
      <c r="V161" s="77"/>
      <c r="W161" s="82" t="s">
        <v>144</v>
      </c>
      <c r="X161" s="77" t="s">
        <v>1659</v>
      </c>
      <c r="Y161" s="77"/>
      <c r="Z161" s="77"/>
      <c r="AA161" s="77"/>
      <c r="AB161" s="77"/>
      <c r="AC161" s="77"/>
    </row>
    <row r="162" spans="1:29" s="59" customFormat="1" ht="24" customHeight="1" x14ac:dyDescent="0.2">
      <c r="A162" s="73"/>
      <c r="B162" s="55" t="s">
        <v>1594</v>
      </c>
      <c r="C162" s="57"/>
      <c r="D162" s="57"/>
      <c r="E162" s="57"/>
      <c r="F162" s="57"/>
      <c r="G162" s="57"/>
      <c r="H162" s="57"/>
      <c r="I162" s="57"/>
      <c r="J162" s="57"/>
      <c r="K162" s="57"/>
      <c r="L162" s="57"/>
      <c r="M162" s="57"/>
      <c r="N162" s="57"/>
      <c r="O162" s="57"/>
      <c r="P162" s="57"/>
      <c r="Q162" s="57"/>
      <c r="R162" s="57"/>
      <c r="S162" s="57"/>
      <c r="T162" s="57"/>
      <c r="U162" s="58"/>
      <c r="V162" s="58"/>
      <c r="W162" s="58"/>
      <c r="X162" s="58"/>
      <c r="Y162" s="58"/>
      <c r="Z162" s="57"/>
      <c r="AA162" s="57"/>
      <c r="AB162" s="57"/>
      <c r="AC162" s="57"/>
    </row>
    <row r="163" spans="1:29" s="63" customFormat="1" ht="31.5" customHeight="1" x14ac:dyDescent="0.2">
      <c r="A163" s="65" t="e">
        <f>#REF!+1</f>
        <v>#REF!</v>
      </c>
      <c r="B163" s="62" t="s">
        <v>1595</v>
      </c>
      <c r="C163" s="62" t="s">
        <v>1596</v>
      </c>
      <c r="D163" s="62"/>
      <c r="E163" s="62"/>
      <c r="F163" s="62">
        <v>3</v>
      </c>
      <c r="G163" s="62" t="s">
        <v>168</v>
      </c>
      <c r="H163" s="62" t="s">
        <v>1611</v>
      </c>
      <c r="I163" s="62">
        <v>20</v>
      </c>
      <c r="J163" s="62">
        <v>1</v>
      </c>
      <c r="K163" s="62"/>
      <c r="L163" s="62"/>
      <c r="M163" s="62"/>
      <c r="N163" s="62"/>
      <c r="O163" s="62"/>
      <c r="P163" s="62"/>
      <c r="Q163" s="62"/>
      <c r="R163" s="62"/>
      <c r="S163" s="62"/>
      <c r="T163" s="62"/>
      <c r="U163" s="62"/>
      <c r="V163" s="62"/>
      <c r="W163" s="56" t="s">
        <v>216</v>
      </c>
      <c r="X163" s="62"/>
      <c r="Y163" s="62"/>
      <c r="Z163" s="62"/>
      <c r="AA163" s="62"/>
      <c r="AB163" s="62"/>
      <c r="AC163" s="62"/>
    </row>
    <row r="164" spans="1:29" s="63" customFormat="1" ht="31.5" customHeight="1" x14ac:dyDescent="0.2">
      <c r="A164" s="65" t="e">
        <f t="shared" si="2"/>
        <v>#REF!</v>
      </c>
      <c r="B164" s="62" t="s">
        <v>1597</v>
      </c>
      <c r="C164" s="62" t="s">
        <v>1598</v>
      </c>
      <c r="D164" s="62" t="s">
        <v>53</v>
      </c>
      <c r="E164" s="62"/>
      <c r="F164" s="62">
        <v>3</v>
      </c>
      <c r="G164" s="62" t="s">
        <v>168</v>
      </c>
      <c r="H164" s="62" t="s">
        <v>1611</v>
      </c>
      <c r="I164" s="62">
        <v>20</v>
      </c>
      <c r="J164" s="62">
        <v>1</v>
      </c>
      <c r="K164" s="62"/>
      <c r="L164" s="62"/>
      <c r="M164" s="62"/>
      <c r="N164" s="62"/>
      <c r="O164" s="62"/>
      <c r="P164" s="62"/>
      <c r="Q164" s="62"/>
      <c r="R164" s="62"/>
      <c r="S164" s="62"/>
      <c r="T164" s="62"/>
      <c r="U164" s="62"/>
      <c r="V164" s="62"/>
      <c r="W164" s="56" t="s">
        <v>216</v>
      </c>
      <c r="X164" s="62"/>
      <c r="Y164" s="62"/>
      <c r="Z164" s="62"/>
      <c r="AA164" s="62"/>
      <c r="AB164" s="62"/>
      <c r="AC164" s="62"/>
    </row>
    <row r="165" spans="1:29" ht="31.5" customHeight="1" x14ac:dyDescent="0.2">
      <c r="A165" s="65" t="e">
        <f t="shared" si="2"/>
        <v>#REF!</v>
      </c>
      <c r="B165" s="56" t="s">
        <v>246</v>
      </c>
      <c r="C165" s="56" t="s">
        <v>247</v>
      </c>
      <c r="D165" s="56"/>
      <c r="E165" s="56"/>
      <c r="F165" s="56">
        <v>3</v>
      </c>
      <c r="G165" s="56" t="s">
        <v>199</v>
      </c>
      <c r="H165" s="56" t="s">
        <v>1611</v>
      </c>
      <c r="I165" s="56">
        <v>114</v>
      </c>
      <c r="J165" s="56">
        <v>2</v>
      </c>
      <c r="K165" s="56"/>
      <c r="L165" s="56"/>
      <c r="M165" s="56"/>
      <c r="N165" s="56"/>
      <c r="O165" s="56"/>
      <c r="P165" s="56"/>
      <c r="Q165" s="56"/>
      <c r="R165" s="56"/>
      <c r="S165" s="56"/>
      <c r="T165" s="56"/>
      <c r="U165" s="56"/>
      <c r="V165" s="56"/>
      <c r="W165" s="56" t="s">
        <v>216</v>
      </c>
      <c r="X165" s="56" t="s">
        <v>1490</v>
      </c>
      <c r="Y165" s="56"/>
      <c r="Z165" s="56"/>
      <c r="AA165" s="56"/>
      <c r="AB165" s="56"/>
      <c r="AC165" s="56"/>
    </row>
    <row r="166" spans="1:29" ht="31.5" customHeight="1" x14ac:dyDescent="0.2">
      <c r="A166" s="65" t="e">
        <f t="shared" si="2"/>
        <v>#REF!</v>
      </c>
      <c r="B166" s="56" t="s">
        <v>106</v>
      </c>
      <c r="C166" s="56" t="s">
        <v>54</v>
      </c>
      <c r="D166" s="56"/>
      <c r="E166" s="56"/>
      <c r="F166" s="56">
        <v>3</v>
      </c>
      <c r="G166" s="56" t="s">
        <v>199</v>
      </c>
      <c r="H166" s="56" t="s">
        <v>1611</v>
      </c>
      <c r="I166" s="56">
        <v>114</v>
      </c>
      <c r="J166" s="56">
        <v>2</v>
      </c>
      <c r="K166" s="56"/>
      <c r="L166" s="56"/>
      <c r="M166" s="56"/>
      <c r="N166" s="56"/>
      <c r="O166" s="56"/>
      <c r="P166" s="56"/>
      <c r="Q166" s="56"/>
      <c r="R166" s="56"/>
      <c r="S166" s="56"/>
      <c r="T166" s="56"/>
      <c r="U166" s="56"/>
      <c r="V166" s="56"/>
      <c r="W166" s="56" t="s">
        <v>216</v>
      </c>
      <c r="X166" s="56" t="s">
        <v>1490</v>
      </c>
      <c r="Y166" s="56"/>
      <c r="Z166" s="56"/>
      <c r="AA166" s="56"/>
      <c r="AB166" s="56"/>
      <c r="AC166" s="56"/>
    </row>
    <row r="167" spans="1:29" ht="31.5" customHeight="1" x14ac:dyDescent="0.2">
      <c r="A167" s="65" t="e">
        <f t="shared" si="2"/>
        <v>#REF!</v>
      </c>
      <c r="B167" s="56" t="s">
        <v>212</v>
      </c>
      <c r="C167" s="56" t="s">
        <v>213</v>
      </c>
      <c r="D167" s="56"/>
      <c r="E167" s="56"/>
      <c r="F167" s="56">
        <v>3</v>
      </c>
      <c r="G167" s="56" t="s">
        <v>199</v>
      </c>
      <c r="H167" s="56" t="s">
        <v>1611</v>
      </c>
      <c r="I167" s="56">
        <v>114</v>
      </c>
      <c r="J167" s="56">
        <v>2</v>
      </c>
      <c r="K167" s="56"/>
      <c r="L167" s="56"/>
      <c r="M167" s="56"/>
      <c r="N167" s="56"/>
      <c r="O167" s="56"/>
      <c r="P167" s="56"/>
      <c r="Q167" s="56"/>
      <c r="R167" s="56"/>
      <c r="S167" s="56"/>
      <c r="T167" s="56"/>
      <c r="U167" s="56"/>
      <c r="V167" s="56"/>
      <c r="W167" s="56" t="s">
        <v>216</v>
      </c>
      <c r="X167" s="56" t="s">
        <v>1490</v>
      </c>
      <c r="Y167" s="56"/>
      <c r="Z167" s="56"/>
      <c r="AA167" s="56"/>
      <c r="AB167" s="56"/>
      <c r="AC167" s="56"/>
    </row>
    <row r="168" spans="1:29" ht="31.5" customHeight="1" x14ac:dyDescent="0.2">
      <c r="A168" s="65" t="e">
        <f t="shared" si="2"/>
        <v>#REF!</v>
      </c>
      <c r="B168" s="56" t="s">
        <v>214</v>
      </c>
      <c r="C168" s="56" t="s">
        <v>215</v>
      </c>
      <c r="D168" s="56"/>
      <c r="E168" s="56"/>
      <c r="F168" s="56">
        <v>3</v>
      </c>
      <c r="G168" s="56" t="s">
        <v>199</v>
      </c>
      <c r="H168" s="56" t="s">
        <v>1611</v>
      </c>
      <c r="I168" s="56">
        <v>114</v>
      </c>
      <c r="J168" s="56">
        <v>2</v>
      </c>
      <c r="K168" s="56"/>
      <c r="L168" s="56"/>
      <c r="M168" s="56"/>
      <c r="N168" s="56"/>
      <c r="O168" s="56"/>
      <c r="P168" s="56"/>
      <c r="Q168" s="56"/>
      <c r="R168" s="56"/>
      <c r="S168" s="56"/>
      <c r="T168" s="56"/>
      <c r="U168" s="56"/>
      <c r="V168" s="56"/>
      <c r="W168" s="56" t="s">
        <v>216</v>
      </c>
      <c r="X168" s="56" t="s">
        <v>1490</v>
      </c>
      <c r="Y168" s="56"/>
      <c r="Z168" s="56"/>
      <c r="AA168" s="56"/>
      <c r="AB168" s="56"/>
      <c r="AC168" s="56"/>
    </row>
    <row r="169" spans="1:29" ht="31.5" customHeight="1" x14ac:dyDescent="0.2">
      <c r="A169" s="65" t="e">
        <f t="shared" si="2"/>
        <v>#REF!</v>
      </c>
      <c r="B169" s="56" t="s">
        <v>1597</v>
      </c>
      <c r="C169" s="56" t="s">
        <v>1598</v>
      </c>
      <c r="D169" s="56" t="s">
        <v>53</v>
      </c>
      <c r="E169" s="56"/>
      <c r="F169" s="56">
        <v>3</v>
      </c>
      <c r="G169" s="56" t="s">
        <v>199</v>
      </c>
      <c r="H169" s="56" t="s">
        <v>1611</v>
      </c>
      <c r="I169" s="56">
        <v>114</v>
      </c>
      <c r="J169" s="56">
        <v>2</v>
      </c>
      <c r="K169" s="56"/>
      <c r="L169" s="56"/>
      <c r="M169" s="56"/>
      <c r="N169" s="56"/>
      <c r="O169" s="56"/>
      <c r="P169" s="56"/>
      <c r="Q169" s="56"/>
      <c r="R169" s="56"/>
      <c r="S169" s="56"/>
      <c r="T169" s="56"/>
      <c r="U169" s="56"/>
      <c r="V169" s="56"/>
      <c r="W169" s="56" t="s">
        <v>216</v>
      </c>
      <c r="X169" s="56" t="s">
        <v>1490</v>
      </c>
      <c r="Y169" s="56"/>
      <c r="Z169" s="56"/>
      <c r="AA169" s="56"/>
      <c r="AB169" s="56"/>
      <c r="AC169" s="56"/>
    </row>
    <row r="170" spans="1:29" ht="31.5" customHeight="1" x14ac:dyDescent="0.2">
      <c r="A170" s="65" t="e">
        <f t="shared" si="2"/>
        <v>#REF!</v>
      </c>
      <c r="B170" s="56" t="s">
        <v>224</v>
      </c>
      <c r="C170" s="56" t="s">
        <v>228</v>
      </c>
      <c r="D170" s="56" t="s">
        <v>1608</v>
      </c>
      <c r="E170" s="56"/>
      <c r="F170" s="56">
        <v>3</v>
      </c>
      <c r="G170" s="56" t="s">
        <v>199</v>
      </c>
      <c r="H170" s="56" t="s">
        <v>1611</v>
      </c>
      <c r="I170" s="56">
        <v>114</v>
      </c>
      <c r="J170" s="56">
        <v>2</v>
      </c>
      <c r="K170" s="56"/>
      <c r="L170" s="56"/>
      <c r="M170" s="56"/>
      <c r="N170" s="56"/>
      <c r="O170" s="56"/>
      <c r="P170" s="56"/>
      <c r="Q170" s="56"/>
      <c r="R170" s="56"/>
      <c r="S170" s="56"/>
      <c r="T170" s="56"/>
      <c r="U170" s="56"/>
      <c r="V170" s="56"/>
      <c r="W170" s="56" t="s">
        <v>216</v>
      </c>
      <c r="X170" s="56" t="s">
        <v>1490</v>
      </c>
      <c r="Y170" s="56"/>
      <c r="Z170" s="56"/>
      <c r="AA170" s="56"/>
      <c r="AB170" s="56"/>
      <c r="AC170" s="56"/>
    </row>
    <row r="171" spans="1:29" ht="31.5" customHeight="1" x14ac:dyDescent="0.2">
      <c r="A171" s="65" t="e">
        <f t="shared" si="2"/>
        <v>#REF!</v>
      </c>
      <c r="B171" s="56" t="s">
        <v>1503</v>
      </c>
      <c r="C171" s="56" t="s">
        <v>1504</v>
      </c>
      <c r="D171" s="56" t="s">
        <v>100</v>
      </c>
      <c r="E171" s="56"/>
      <c r="F171" s="56">
        <v>3</v>
      </c>
      <c r="G171" s="56" t="s">
        <v>250</v>
      </c>
      <c r="H171" s="56" t="s">
        <v>1611</v>
      </c>
      <c r="I171" s="56">
        <v>80</v>
      </c>
      <c r="J171" s="56">
        <v>1</v>
      </c>
      <c r="K171" s="56"/>
      <c r="L171" s="56"/>
      <c r="M171" s="56"/>
      <c r="N171" s="56"/>
      <c r="O171" s="56"/>
      <c r="P171" s="56"/>
      <c r="Q171" s="56"/>
      <c r="R171" s="56"/>
      <c r="S171" s="56"/>
      <c r="T171" s="56"/>
      <c r="U171" s="56"/>
      <c r="V171" s="56"/>
      <c r="W171" s="56" t="s">
        <v>144</v>
      </c>
      <c r="X171" s="56" t="s">
        <v>1490</v>
      </c>
      <c r="Y171" s="56"/>
      <c r="Z171" s="56"/>
      <c r="AA171" s="56"/>
      <c r="AB171" s="56"/>
      <c r="AC171" s="56"/>
    </row>
    <row r="172" spans="1:29" ht="31.5" customHeight="1" x14ac:dyDescent="0.2">
      <c r="A172" s="65" t="e">
        <f t="shared" si="2"/>
        <v>#REF!</v>
      </c>
      <c r="B172" s="56" t="s">
        <v>209</v>
      </c>
      <c r="C172" s="56" t="s">
        <v>202</v>
      </c>
      <c r="D172" s="56" t="s">
        <v>201</v>
      </c>
      <c r="E172" s="56"/>
      <c r="F172" s="56">
        <v>5</v>
      </c>
      <c r="G172" s="56" t="s">
        <v>250</v>
      </c>
      <c r="H172" s="56" t="s">
        <v>1611</v>
      </c>
      <c r="I172" s="56">
        <v>80</v>
      </c>
      <c r="J172" s="56">
        <v>2</v>
      </c>
      <c r="K172" s="56"/>
      <c r="L172" s="56"/>
      <c r="M172" s="56"/>
      <c r="N172" s="56"/>
      <c r="O172" s="56"/>
      <c r="P172" s="56"/>
      <c r="Q172" s="56"/>
      <c r="R172" s="56"/>
      <c r="S172" s="56"/>
      <c r="T172" s="56"/>
      <c r="U172" s="56"/>
      <c r="V172" s="56"/>
      <c r="W172" s="56" t="s">
        <v>143</v>
      </c>
      <c r="X172" s="56" t="s">
        <v>1490</v>
      </c>
      <c r="Y172" s="56"/>
      <c r="Z172" s="56"/>
      <c r="AA172" s="56"/>
      <c r="AB172" s="56"/>
      <c r="AC172" s="56"/>
    </row>
    <row r="173" spans="1:29" ht="31.5" customHeight="1" x14ac:dyDescent="0.2">
      <c r="A173" s="65" t="e">
        <f t="shared" si="2"/>
        <v>#REF!</v>
      </c>
      <c r="B173" s="56" t="s">
        <v>65</v>
      </c>
      <c r="C173" s="56" t="s">
        <v>66</v>
      </c>
      <c r="D173" s="56" t="s">
        <v>39</v>
      </c>
      <c r="E173" s="56"/>
      <c r="F173" s="56">
        <v>3</v>
      </c>
      <c r="G173" s="56" t="s">
        <v>250</v>
      </c>
      <c r="H173" s="56" t="s">
        <v>1611</v>
      </c>
      <c r="I173" s="56">
        <v>80</v>
      </c>
      <c r="J173" s="56">
        <v>1</v>
      </c>
      <c r="K173" s="56"/>
      <c r="L173" s="56"/>
      <c r="M173" s="56"/>
      <c r="N173" s="56"/>
      <c r="O173" s="56"/>
      <c r="P173" s="56"/>
      <c r="Q173" s="56"/>
      <c r="R173" s="56"/>
      <c r="S173" s="56"/>
      <c r="T173" s="56"/>
      <c r="U173" s="56"/>
      <c r="V173" s="56"/>
      <c r="W173" s="56" t="s">
        <v>146</v>
      </c>
      <c r="X173" s="56" t="s">
        <v>1490</v>
      </c>
      <c r="Y173" s="56"/>
      <c r="Z173" s="56"/>
      <c r="AA173" s="56"/>
      <c r="AB173" s="56"/>
      <c r="AC173" s="56"/>
    </row>
    <row r="174" spans="1:29" ht="39.75" customHeight="1" x14ac:dyDescent="0.2">
      <c r="A174" s="65" t="e">
        <f t="shared" si="2"/>
        <v>#REF!</v>
      </c>
      <c r="B174" s="56" t="s">
        <v>61</v>
      </c>
      <c r="C174" s="56" t="s">
        <v>62</v>
      </c>
      <c r="D174" s="56" t="s">
        <v>63</v>
      </c>
      <c r="E174" s="56"/>
      <c r="F174" s="56">
        <v>3</v>
      </c>
      <c r="G174" s="56" t="s">
        <v>250</v>
      </c>
      <c r="H174" s="56" t="s">
        <v>1611</v>
      </c>
      <c r="I174" s="56">
        <v>80</v>
      </c>
      <c r="J174" s="56">
        <v>1</v>
      </c>
      <c r="K174" s="56"/>
      <c r="L174" s="56"/>
      <c r="M174" s="56"/>
      <c r="N174" s="56"/>
      <c r="O174" s="56"/>
      <c r="P174" s="56"/>
      <c r="Q174" s="56"/>
      <c r="R174" s="56"/>
      <c r="S174" s="56"/>
      <c r="T174" s="56"/>
      <c r="U174" s="56"/>
      <c r="V174" s="56"/>
      <c r="W174" s="56" t="s">
        <v>173</v>
      </c>
      <c r="X174" s="56" t="s">
        <v>1490</v>
      </c>
      <c r="Y174" s="56"/>
      <c r="Z174" s="56"/>
      <c r="AA174" s="56"/>
      <c r="AB174" s="56"/>
      <c r="AC174" s="56"/>
    </row>
    <row r="175" spans="1:29" ht="31.5" customHeight="1" x14ac:dyDescent="0.2">
      <c r="A175" s="65" t="e">
        <f t="shared" si="2"/>
        <v>#REF!</v>
      </c>
      <c r="B175" s="56" t="s">
        <v>204</v>
      </c>
      <c r="C175" s="56" t="s">
        <v>203</v>
      </c>
      <c r="D175" s="56"/>
      <c r="E175" s="56"/>
      <c r="F175" s="56">
        <v>3</v>
      </c>
      <c r="G175" s="56" t="s">
        <v>250</v>
      </c>
      <c r="H175" s="56" t="s">
        <v>1611</v>
      </c>
      <c r="I175" s="56">
        <v>80</v>
      </c>
      <c r="J175" s="56">
        <v>1</v>
      </c>
      <c r="K175" s="56"/>
      <c r="L175" s="56"/>
      <c r="M175" s="56"/>
      <c r="N175" s="56"/>
      <c r="O175" s="56"/>
      <c r="P175" s="56"/>
      <c r="Q175" s="56"/>
      <c r="R175" s="56"/>
      <c r="S175" s="56"/>
      <c r="T175" s="56"/>
      <c r="U175" s="56"/>
      <c r="V175" s="56"/>
      <c r="W175" s="56" t="s">
        <v>216</v>
      </c>
      <c r="X175" s="56" t="s">
        <v>1490</v>
      </c>
      <c r="Y175" s="56"/>
      <c r="Z175" s="56"/>
      <c r="AA175" s="56"/>
      <c r="AB175" s="56"/>
      <c r="AC175" s="56"/>
    </row>
    <row r="176" spans="1:29" ht="31.5" customHeight="1" x14ac:dyDescent="0.2">
      <c r="A176" s="65" t="e">
        <f t="shared" si="2"/>
        <v>#REF!</v>
      </c>
      <c r="B176" s="56" t="s">
        <v>1599</v>
      </c>
      <c r="C176" s="56" t="s">
        <v>1600</v>
      </c>
      <c r="D176" s="56"/>
      <c r="E176" s="56"/>
      <c r="F176" s="56">
        <v>3</v>
      </c>
      <c r="G176" s="56" t="s">
        <v>250</v>
      </c>
      <c r="H176" s="56" t="s">
        <v>1611</v>
      </c>
      <c r="I176" s="56">
        <v>80</v>
      </c>
      <c r="J176" s="56">
        <v>1</v>
      </c>
      <c r="K176" s="56"/>
      <c r="L176" s="56"/>
      <c r="M176" s="56"/>
      <c r="N176" s="56"/>
      <c r="O176" s="56"/>
      <c r="P176" s="56"/>
      <c r="Q176" s="56"/>
      <c r="R176" s="56"/>
      <c r="S176" s="56"/>
      <c r="T176" s="56"/>
      <c r="U176" s="56"/>
      <c r="V176" s="56"/>
      <c r="W176" s="56" t="s">
        <v>216</v>
      </c>
      <c r="X176" s="56" t="s">
        <v>1490</v>
      </c>
      <c r="Y176" s="56"/>
      <c r="Z176" s="56"/>
      <c r="AA176" s="56"/>
      <c r="AB176" s="56"/>
      <c r="AC176" s="56"/>
    </row>
    <row r="177" spans="1:29" ht="31.5" customHeight="1" x14ac:dyDescent="0.2">
      <c r="A177" s="65" t="e">
        <f t="shared" si="2"/>
        <v>#REF!</v>
      </c>
      <c r="B177" s="56" t="s">
        <v>1536</v>
      </c>
      <c r="C177" s="56" t="s">
        <v>1601</v>
      </c>
      <c r="D177" s="56"/>
      <c r="E177" s="56"/>
      <c r="F177" s="56">
        <v>2</v>
      </c>
      <c r="G177" s="56" t="s">
        <v>250</v>
      </c>
      <c r="H177" s="56" t="s">
        <v>1611</v>
      </c>
      <c r="I177" s="56">
        <v>80</v>
      </c>
      <c r="J177" s="56">
        <v>1</v>
      </c>
      <c r="K177" s="56"/>
      <c r="L177" s="56"/>
      <c r="M177" s="56"/>
      <c r="N177" s="56"/>
      <c r="O177" s="56"/>
      <c r="P177" s="56"/>
      <c r="Q177" s="56"/>
      <c r="R177" s="56"/>
      <c r="S177" s="56"/>
      <c r="T177" s="56"/>
      <c r="U177" s="56"/>
      <c r="V177" s="56"/>
      <c r="W177" s="56" t="s">
        <v>216</v>
      </c>
      <c r="X177" s="56" t="s">
        <v>1490</v>
      </c>
      <c r="Y177" s="56"/>
      <c r="Z177" s="56"/>
      <c r="AA177" s="56"/>
      <c r="AB177" s="56"/>
      <c r="AC177" s="56"/>
    </row>
    <row r="178" spans="1:29" ht="31.5" customHeight="1" x14ac:dyDescent="0.2">
      <c r="A178" s="65" t="e">
        <f>#REF!+1</f>
        <v>#REF!</v>
      </c>
      <c r="B178" s="56" t="s">
        <v>1503</v>
      </c>
      <c r="C178" s="56" t="s">
        <v>1504</v>
      </c>
      <c r="D178" s="56" t="s">
        <v>100</v>
      </c>
      <c r="E178" s="56"/>
      <c r="F178" s="56">
        <v>3</v>
      </c>
      <c r="G178" s="56" t="s">
        <v>192</v>
      </c>
      <c r="H178" s="56" t="s">
        <v>1610</v>
      </c>
      <c r="I178" s="56">
        <v>51</v>
      </c>
      <c r="J178" s="56">
        <v>1</v>
      </c>
      <c r="K178" s="56"/>
      <c r="L178" s="56"/>
      <c r="M178" s="56"/>
      <c r="N178" s="56"/>
      <c r="O178" s="56"/>
      <c r="P178" s="56"/>
      <c r="Q178" s="56"/>
      <c r="R178" s="56"/>
      <c r="S178" s="56"/>
      <c r="T178" s="56"/>
      <c r="U178" s="56"/>
      <c r="V178" s="56"/>
      <c r="W178" s="56" t="s">
        <v>144</v>
      </c>
      <c r="X178" s="56" t="s">
        <v>1490</v>
      </c>
      <c r="Y178" s="56"/>
      <c r="Z178" s="56"/>
      <c r="AA178" s="56"/>
      <c r="AB178" s="56"/>
      <c r="AC178" s="56"/>
    </row>
    <row r="179" spans="1:29" ht="31.5" customHeight="1" x14ac:dyDescent="0.2">
      <c r="A179" s="65" t="e">
        <f t="shared" si="2"/>
        <v>#REF!</v>
      </c>
      <c r="B179" s="56" t="s">
        <v>366</v>
      </c>
      <c r="C179" s="56" t="s">
        <v>1612</v>
      </c>
      <c r="D179" s="56"/>
      <c r="E179" s="56"/>
      <c r="F179" s="56">
        <v>3</v>
      </c>
      <c r="G179" s="56" t="s">
        <v>192</v>
      </c>
      <c r="H179" s="56" t="s">
        <v>1610</v>
      </c>
      <c r="I179" s="56">
        <v>51</v>
      </c>
      <c r="J179" s="56">
        <v>1</v>
      </c>
      <c r="K179" s="56"/>
      <c r="L179" s="56"/>
      <c r="M179" s="56"/>
      <c r="N179" s="56"/>
      <c r="O179" s="56"/>
      <c r="P179" s="56"/>
      <c r="Q179" s="56"/>
      <c r="R179" s="56"/>
      <c r="S179" s="56"/>
      <c r="T179" s="56"/>
      <c r="U179" s="56"/>
      <c r="V179" s="56"/>
      <c r="W179" s="56" t="s">
        <v>216</v>
      </c>
      <c r="X179" s="56" t="s">
        <v>1490</v>
      </c>
      <c r="Y179" s="56"/>
      <c r="Z179" s="56"/>
      <c r="AA179" s="56"/>
      <c r="AB179" s="56"/>
      <c r="AC179" s="56"/>
    </row>
    <row r="180" spans="1:29" ht="31.5" customHeight="1" x14ac:dyDescent="0.2">
      <c r="A180" s="65" t="e">
        <f t="shared" si="2"/>
        <v>#REF!</v>
      </c>
      <c r="B180" s="56" t="s">
        <v>1613</v>
      </c>
      <c r="C180" s="56" t="s">
        <v>1614</v>
      </c>
      <c r="D180" s="56"/>
      <c r="E180" s="56"/>
      <c r="F180" s="56">
        <v>3</v>
      </c>
      <c r="G180" s="56" t="s">
        <v>192</v>
      </c>
      <c r="H180" s="56" t="s">
        <v>1610</v>
      </c>
      <c r="I180" s="56">
        <v>51</v>
      </c>
      <c r="J180" s="56">
        <v>1</v>
      </c>
      <c r="K180" s="56"/>
      <c r="L180" s="56"/>
      <c r="M180" s="56"/>
      <c r="N180" s="56"/>
      <c r="O180" s="56"/>
      <c r="P180" s="56"/>
      <c r="Q180" s="56"/>
      <c r="R180" s="56"/>
      <c r="S180" s="56"/>
      <c r="T180" s="56"/>
      <c r="U180" s="56"/>
      <c r="V180" s="56"/>
      <c r="W180" s="56" t="s">
        <v>216</v>
      </c>
      <c r="X180" s="56" t="s">
        <v>1490</v>
      </c>
      <c r="Y180" s="56"/>
      <c r="Z180" s="56"/>
      <c r="AA180" s="56"/>
      <c r="AB180" s="56"/>
      <c r="AC180" s="56"/>
    </row>
    <row r="181" spans="1:29" s="79" customFormat="1" ht="31.5" customHeight="1" x14ac:dyDescent="0.2">
      <c r="A181" s="80" t="e">
        <f t="shared" si="2"/>
        <v>#REF!</v>
      </c>
      <c r="B181" s="77" t="s">
        <v>1615</v>
      </c>
      <c r="C181" s="77" t="s">
        <v>1616</v>
      </c>
      <c r="D181" s="77"/>
      <c r="E181" s="62"/>
      <c r="F181" s="77">
        <v>3</v>
      </c>
      <c r="G181" s="77" t="s">
        <v>192</v>
      </c>
      <c r="H181" s="77" t="s">
        <v>1610</v>
      </c>
      <c r="I181" s="77">
        <v>51</v>
      </c>
      <c r="J181" s="78">
        <v>1</v>
      </c>
      <c r="K181" s="62"/>
      <c r="L181" s="62"/>
      <c r="M181" s="62"/>
      <c r="N181" s="62"/>
      <c r="O181" s="62"/>
      <c r="P181" s="62"/>
      <c r="Q181" s="62"/>
      <c r="R181" s="62"/>
      <c r="S181" s="62"/>
      <c r="T181" s="62"/>
      <c r="U181" s="62"/>
      <c r="V181" s="62"/>
      <c r="W181" s="56" t="s">
        <v>216</v>
      </c>
      <c r="X181" s="77" t="s">
        <v>1617</v>
      </c>
      <c r="Y181" s="62"/>
      <c r="Z181" s="77"/>
      <c r="AA181" s="77"/>
      <c r="AB181" s="77"/>
      <c r="AC181" s="77"/>
    </row>
    <row r="182" spans="1:29" s="79" customFormat="1" ht="31.5" customHeight="1" x14ac:dyDescent="0.2">
      <c r="A182" s="80" t="e">
        <f t="shared" si="2"/>
        <v>#REF!</v>
      </c>
      <c r="B182" s="77" t="s">
        <v>221</v>
      </c>
      <c r="C182" s="77" t="s">
        <v>226</v>
      </c>
      <c r="D182" s="77" t="s">
        <v>181</v>
      </c>
      <c r="E182" s="62"/>
      <c r="F182" s="77">
        <v>3</v>
      </c>
      <c r="G182" s="77" t="s">
        <v>192</v>
      </c>
      <c r="H182" s="77" t="s">
        <v>1610</v>
      </c>
      <c r="I182" s="77">
        <v>51</v>
      </c>
      <c r="J182" s="78">
        <v>1</v>
      </c>
      <c r="K182" s="62"/>
      <c r="L182" s="62"/>
      <c r="M182" s="62"/>
      <c r="N182" s="62"/>
      <c r="O182" s="62"/>
      <c r="P182" s="62"/>
      <c r="Q182" s="62"/>
      <c r="R182" s="62"/>
      <c r="S182" s="62"/>
      <c r="T182" s="62"/>
      <c r="U182" s="62"/>
      <c r="V182" s="62"/>
      <c r="W182" s="56" t="s">
        <v>216</v>
      </c>
      <c r="X182" s="77" t="s">
        <v>1617</v>
      </c>
      <c r="Y182" s="62"/>
      <c r="Z182" s="77"/>
      <c r="AA182" s="77"/>
      <c r="AB182" s="77"/>
      <c r="AC182" s="77"/>
    </row>
    <row r="183" spans="1:29" s="63" customFormat="1" ht="31.5" customHeight="1" x14ac:dyDescent="0.2">
      <c r="A183" s="65" t="e">
        <f t="shared" si="2"/>
        <v>#REF!</v>
      </c>
      <c r="B183" s="62" t="s">
        <v>1618</v>
      </c>
      <c r="C183" s="62" t="s">
        <v>1619</v>
      </c>
      <c r="D183" s="62"/>
      <c r="E183" s="62"/>
      <c r="F183" s="62">
        <v>3</v>
      </c>
      <c r="G183" s="62" t="s">
        <v>192</v>
      </c>
      <c r="H183" s="62" t="s">
        <v>1610</v>
      </c>
      <c r="I183" s="62">
        <v>51</v>
      </c>
      <c r="J183" s="56">
        <v>1</v>
      </c>
      <c r="K183" s="62"/>
      <c r="L183" s="62"/>
      <c r="M183" s="62"/>
      <c r="N183" s="62"/>
      <c r="O183" s="62"/>
      <c r="P183" s="62"/>
      <c r="Q183" s="62"/>
      <c r="R183" s="62"/>
      <c r="S183" s="62"/>
      <c r="T183" s="62"/>
      <c r="U183" s="62"/>
      <c r="V183" s="62"/>
      <c r="W183" s="56" t="s">
        <v>216</v>
      </c>
      <c r="X183" s="56" t="s">
        <v>1490</v>
      </c>
      <c r="Y183" s="62"/>
      <c r="Z183" s="62"/>
      <c r="AA183" s="62"/>
      <c r="AB183" s="62"/>
      <c r="AC183" s="62"/>
    </row>
    <row r="184" spans="1:29" ht="31.5" customHeight="1" x14ac:dyDescent="0.2">
      <c r="A184" s="65" t="e">
        <f t="shared" si="2"/>
        <v>#REF!</v>
      </c>
      <c r="B184" s="56" t="s">
        <v>1620</v>
      </c>
      <c r="C184" s="56" t="s">
        <v>1621</v>
      </c>
      <c r="D184" s="56"/>
      <c r="E184" s="56"/>
      <c r="F184" s="56">
        <v>3</v>
      </c>
      <c r="G184" s="56" t="s">
        <v>192</v>
      </c>
      <c r="H184" s="56" t="s">
        <v>1610</v>
      </c>
      <c r="I184" s="56">
        <v>51</v>
      </c>
      <c r="J184" s="56">
        <v>1</v>
      </c>
      <c r="K184" s="56"/>
      <c r="L184" s="56"/>
      <c r="M184" s="56"/>
      <c r="N184" s="56"/>
      <c r="O184" s="56"/>
      <c r="P184" s="56"/>
      <c r="Q184" s="56"/>
      <c r="R184" s="56"/>
      <c r="S184" s="56"/>
      <c r="T184" s="56"/>
      <c r="U184" s="56"/>
      <c r="V184" s="56"/>
      <c r="W184" s="56" t="s">
        <v>216</v>
      </c>
      <c r="X184" s="56" t="s">
        <v>1490</v>
      </c>
      <c r="Y184" s="56"/>
      <c r="Z184" s="56"/>
      <c r="AA184" s="56"/>
      <c r="AB184" s="56"/>
      <c r="AC184" s="56"/>
    </row>
    <row r="185" spans="1:29" ht="31.5" customHeight="1" x14ac:dyDescent="0.2">
      <c r="A185" s="65" t="e">
        <f t="shared" si="2"/>
        <v>#REF!</v>
      </c>
      <c r="B185" s="56" t="s">
        <v>1538</v>
      </c>
      <c r="C185" s="56" t="s">
        <v>1622</v>
      </c>
      <c r="D185" s="56"/>
      <c r="E185" s="56"/>
      <c r="F185" s="56">
        <v>3</v>
      </c>
      <c r="G185" s="56" t="s">
        <v>192</v>
      </c>
      <c r="H185" s="56" t="s">
        <v>1610</v>
      </c>
      <c r="I185" s="56">
        <v>51</v>
      </c>
      <c r="J185" s="56">
        <v>1</v>
      </c>
      <c r="K185" s="56"/>
      <c r="L185" s="56"/>
      <c r="M185" s="56"/>
      <c r="N185" s="56"/>
      <c r="O185" s="56"/>
      <c r="P185" s="56"/>
      <c r="Q185" s="56"/>
      <c r="R185" s="56"/>
      <c r="S185" s="56"/>
      <c r="T185" s="56"/>
      <c r="U185" s="56"/>
      <c r="V185" s="56"/>
      <c r="W185" s="56" t="s">
        <v>216</v>
      </c>
      <c r="X185" s="56" t="s">
        <v>1490</v>
      </c>
      <c r="Y185" s="56"/>
      <c r="Z185" s="56"/>
      <c r="AA185" s="56"/>
      <c r="AB185" s="56"/>
      <c r="AC185" s="56"/>
    </row>
    <row r="186" spans="1:29" ht="31.5" customHeight="1" x14ac:dyDescent="0.2">
      <c r="A186" s="65" t="e">
        <f t="shared" ref="A186:A249" si="3">A185+1</f>
        <v>#REF!</v>
      </c>
      <c r="B186" s="56" t="s">
        <v>1544</v>
      </c>
      <c r="C186" s="56" t="s">
        <v>83</v>
      </c>
      <c r="D186" s="56" t="s">
        <v>84</v>
      </c>
      <c r="E186" s="56"/>
      <c r="F186" s="56">
        <v>3</v>
      </c>
      <c r="G186" s="56" t="s">
        <v>250</v>
      </c>
      <c r="H186" s="56" t="s">
        <v>1610</v>
      </c>
      <c r="I186" s="56">
        <v>54</v>
      </c>
      <c r="J186" s="56">
        <v>1</v>
      </c>
      <c r="K186" s="56"/>
      <c r="L186" s="56"/>
      <c r="M186" s="56"/>
      <c r="N186" s="56"/>
      <c r="O186" s="56"/>
      <c r="P186" s="56"/>
      <c r="Q186" s="56"/>
      <c r="R186" s="56"/>
      <c r="S186" s="56"/>
      <c r="T186" s="56"/>
      <c r="U186" s="56"/>
      <c r="V186" s="56"/>
      <c r="W186" s="56" t="s">
        <v>144</v>
      </c>
      <c r="X186" s="56" t="s">
        <v>1490</v>
      </c>
      <c r="Y186" s="56"/>
      <c r="Z186" s="56"/>
      <c r="AA186" s="56"/>
      <c r="AB186" s="56"/>
      <c r="AC186" s="56"/>
    </row>
    <row r="187" spans="1:29" ht="39.75" customHeight="1" x14ac:dyDescent="0.2">
      <c r="A187" s="65" t="e">
        <f t="shared" si="3"/>
        <v>#REF!</v>
      </c>
      <c r="B187" s="56" t="s">
        <v>61</v>
      </c>
      <c r="C187" s="56" t="s">
        <v>62</v>
      </c>
      <c r="D187" s="56" t="s">
        <v>63</v>
      </c>
      <c r="E187" s="56"/>
      <c r="F187" s="56">
        <v>3</v>
      </c>
      <c r="G187" s="56" t="s">
        <v>250</v>
      </c>
      <c r="H187" s="56" t="s">
        <v>1610</v>
      </c>
      <c r="I187" s="56">
        <v>54</v>
      </c>
      <c r="J187" s="56">
        <v>1</v>
      </c>
      <c r="K187" s="56"/>
      <c r="L187" s="56"/>
      <c r="M187" s="56"/>
      <c r="N187" s="56"/>
      <c r="O187" s="56"/>
      <c r="P187" s="56"/>
      <c r="Q187" s="56"/>
      <c r="R187" s="56"/>
      <c r="S187" s="56"/>
      <c r="T187" s="56"/>
      <c r="U187" s="56"/>
      <c r="V187" s="56"/>
      <c r="W187" s="56" t="s">
        <v>173</v>
      </c>
      <c r="X187" s="56" t="s">
        <v>1490</v>
      </c>
      <c r="Y187" s="56"/>
      <c r="Z187" s="56"/>
      <c r="AA187" s="56"/>
      <c r="AB187" s="56"/>
      <c r="AC187" s="56"/>
    </row>
    <row r="188" spans="1:29" ht="31.5" customHeight="1" x14ac:dyDescent="0.2">
      <c r="A188" s="65" t="e">
        <f t="shared" si="3"/>
        <v>#REF!</v>
      </c>
      <c r="B188" s="56" t="s">
        <v>49</v>
      </c>
      <c r="C188" s="56" t="s">
        <v>30</v>
      </c>
      <c r="D188" s="56"/>
      <c r="E188" s="56"/>
      <c r="F188" s="56">
        <v>3</v>
      </c>
      <c r="G188" s="56" t="s">
        <v>250</v>
      </c>
      <c r="H188" s="56" t="s">
        <v>1610</v>
      </c>
      <c r="I188" s="56">
        <v>54</v>
      </c>
      <c r="J188" s="56">
        <v>1</v>
      </c>
      <c r="K188" s="56"/>
      <c r="L188" s="56"/>
      <c r="M188" s="56"/>
      <c r="N188" s="56"/>
      <c r="O188" s="56"/>
      <c r="P188" s="56"/>
      <c r="Q188" s="56"/>
      <c r="R188" s="56"/>
      <c r="S188" s="56"/>
      <c r="T188" s="56"/>
      <c r="U188" s="56"/>
      <c r="V188" s="56"/>
      <c r="W188" s="56" t="s">
        <v>260</v>
      </c>
      <c r="X188" s="56" t="s">
        <v>1490</v>
      </c>
      <c r="Y188" s="56"/>
      <c r="Z188" s="56"/>
      <c r="AA188" s="56"/>
      <c r="AB188" s="56"/>
      <c r="AC188" s="56"/>
    </row>
    <row r="189" spans="1:29" ht="31.5" customHeight="1" x14ac:dyDescent="0.2">
      <c r="A189" s="65" t="e">
        <f t="shared" si="3"/>
        <v>#REF!</v>
      </c>
      <c r="B189" s="56" t="s">
        <v>1602</v>
      </c>
      <c r="C189" s="56" t="s">
        <v>1603</v>
      </c>
      <c r="D189" s="56"/>
      <c r="E189" s="56"/>
      <c r="F189" s="56">
        <v>3</v>
      </c>
      <c r="G189" s="56" t="s">
        <v>250</v>
      </c>
      <c r="H189" s="56" t="s">
        <v>1610</v>
      </c>
      <c r="I189" s="56">
        <v>54</v>
      </c>
      <c r="J189" s="56">
        <v>1</v>
      </c>
      <c r="K189" s="56"/>
      <c r="L189" s="56"/>
      <c r="M189" s="56"/>
      <c r="N189" s="56"/>
      <c r="O189" s="56"/>
      <c r="P189" s="56"/>
      <c r="Q189" s="56"/>
      <c r="R189" s="56"/>
      <c r="S189" s="56"/>
      <c r="T189" s="56"/>
      <c r="U189" s="56"/>
      <c r="V189" s="56"/>
      <c r="W189" s="56" t="s">
        <v>216</v>
      </c>
      <c r="X189" s="56" t="s">
        <v>1490</v>
      </c>
      <c r="Y189" s="56"/>
      <c r="Z189" s="56"/>
      <c r="AA189" s="56"/>
      <c r="AB189" s="56"/>
      <c r="AC189" s="56"/>
    </row>
    <row r="190" spans="1:29" ht="31.5" customHeight="1" x14ac:dyDescent="0.2">
      <c r="A190" s="65" t="e">
        <f t="shared" si="3"/>
        <v>#REF!</v>
      </c>
      <c r="B190" s="56" t="s">
        <v>1604</v>
      </c>
      <c r="C190" s="56" t="s">
        <v>1605</v>
      </c>
      <c r="D190" s="56"/>
      <c r="E190" s="56"/>
      <c r="F190" s="56">
        <v>3</v>
      </c>
      <c r="G190" s="56" t="s">
        <v>250</v>
      </c>
      <c r="H190" s="56" t="s">
        <v>1610</v>
      </c>
      <c r="I190" s="56">
        <v>54</v>
      </c>
      <c r="J190" s="56">
        <v>1</v>
      </c>
      <c r="K190" s="56"/>
      <c r="L190" s="56"/>
      <c r="M190" s="56"/>
      <c r="N190" s="56"/>
      <c r="O190" s="56"/>
      <c r="P190" s="56"/>
      <c r="Q190" s="56"/>
      <c r="R190" s="56"/>
      <c r="S190" s="56"/>
      <c r="T190" s="56"/>
      <c r="U190" s="56"/>
      <c r="V190" s="56"/>
      <c r="W190" s="56" t="s">
        <v>216</v>
      </c>
      <c r="X190" s="56" t="s">
        <v>1490</v>
      </c>
      <c r="Y190" s="56"/>
      <c r="Z190" s="56"/>
      <c r="AA190" s="56"/>
      <c r="AB190" s="56"/>
      <c r="AC190" s="56"/>
    </row>
    <row r="191" spans="1:29" ht="31.5" customHeight="1" x14ac:dyDescent="0.2">
      <c r="A191" s="65" t="e">
        <f t="shared" si="3"/>
        <v>#REF!</v>
      </c>
      <c r="B191" s="56" t="s">
        <v>167</v>
      </c>
      <c r="C191" s="56" t="s">
        <v>1606</v>
      </c>
      <c r="D191" s="56" t="s">
        <v>1546</v>
      </c>
      <c r="E191" s="56"/>
      <c r="F191" s="56">
        <v>3</v>
      </c>
      <c r="G191" s="56" t="s">
        <v>250</v>
      </c>
      <c r="H191" s="56" t="s">
        <v>1610</v>
      </c>
      <c r="I191" s="56">
        <v>54</v>
      </c>
      <c r="J191" s="56">
        <v>1</v>
      </c>
      <c r="K191" s="56"/>
      <c r="L191" s="56"/>
      <c r="M191" s="56"/>
      <c r="N191" s="56"/>
      <c r="O191" s="56"/>
      <c r="P191" s="56"/>
      <c r="Q191" s="56"/>
      <c r="R191" s="56"/>
      <c r="S191" s="56"/>
      <c r="T191" s="56"/>
      <c r="U191" s="56"/>
      <c r="V191" s="56"/>
      <c r="W191" s="56" t="s">
        <v>174</v>
      </c>
      <c r="X191" s="56" t="s">
        <v>1490</v>
      </c>
      <c r="Y191" s="56"/>
      <c r="Z191" s="56"/>
      <c r="AA191" s="56"/>
      <c r="AB191" s="56"/>
      <c r="AC191" s="56"/>
    </row>
    <row r="192" spans="1:29" ht="31.5" customHeight="1" x14ac:dyDescent="0.2">
      <c r="A192" s="65" t="e">
        <f t="shared" si="3"/>
        <v>#REF!</v>
      </c>
      <c r="B192" s="56" t="s">
        <v>1607</v>
      </c>
      <c r="C192" s="56" t="s">
        <v>1601</v>
      </c>
      <c r="D192" s="56"/>
      <c r="E192" s="56"/>
      <c r="F192" s="56">
        <v>2</v>
      </c>
      <c r="G192" s="56" t="s">
        <v>250</v>
      </c>
      <c r="H192" s="56" t="s">
        <v>1610</v>
      </c>
      <c r="I192" s="56">
        <v>54</v>
      </c>
      <c r="J192" s="56">
        <v>1</v>
      </c>
      <c r="K192" s="56"/>
      <c r="L192" s="56"/>
      <c r="M192" s="56"/>
      <c r="N192" s="56"/>
      <c r="O192" s="56"/>
      <c r="P192" s="56"/>
      <c r="Q192" s="56"/>
      <c r="R192" s="56"/>
      <c r="S192" s="56"/>
      <c r="T192" s="56"/>
      <c r="U192" s="56"/>
      <c r="V192" s="56"/>
      <c r="W192" s="56" t="s">
        <v>216</v>
      </c>
      <c r="X192" s="56" t="s">
        <v>1490</v>
      </c>
      <c r="Y192" s="56"/>
      <c r="Z192" s="56"/>
      <c r="AA192" s="56"/>
      <c r="AB192" s="56"/>
      <c r="AC192" s="56"/>
    </row>
    <row r="193" spans="1:29" ht="31.5" customHeight="1" x14ac:dyDescent="0.2">
      <c r="A193" s="65" t="e">
        <f t="shared" si="3"/>
        <v>#REF!</v>
      </c>
      <c r="B193" s="56" t="s">
        <v>1545</v>
      </c>
      <c r="C193" s="56" t="s">
        <v>1546</v>
      </c>
      <c r="D193" s="56"/>
      <c r="E193" s="56"/>
      <c r="F193" s="56">
        <v>3</v>
      </c>
      <c r="G193" s="56" t="s">
        <v>261</v>
      </c>
      <c r="H193" s="56" t="s">
        <v>1610</v>
      </c>
      <c r="I193" s="56">
        <v>159</v>
      </c>
      <c r="J193" s="56">
        <v>4</v>
      </c>
      <c r="K193" s="56"/>
      <c r="L193" s="56"/>
      <c r="M193" s="56"/>
      <c r="N193" s="56"/>
      <c r="O193" s="56"/>
      <c r="P193" s="56"/>
      <c r="Q193" s="56"/>
      <c r="R193" s="56"/>
      <c r="S193" s="56"/>
      <c r="T193" s="56"/>
      <c r="U193" s="56"/>
      <c r="V193" s="56"/>
      <c r="W193" s="56" t="s">
        <v>1652</v>
      </c>
      <c r="X193" s="56" t="s">
        <v>1490</v>
      </c>
      <c r="Y193" s="56"/>
      <c r="Z193" s="56"/>
      <c r="AA193" s="56"/>
      <c r="AB193" s="56"/>
      <c r="AC193" s="56"/>
    </row>
    <row r="194" spans="1:29" ht="31.5" customHeight="1" x14ac:dyDescent="0.2">
      <c r="A194" s="65" t="e">
        <f t="shared" si="3"/>
        <v>#REF!</v>
      </c>
      <c r="B194" s="56" t="s">
        <v>209</v>
      </c>
      <c r="C194" s="56" t="s">
        <v>202</v>
      </c>
      <c r="D194" s="56" t="s">
        <v>201</v>
      </c>
      <c r="E194" s="56"/>
      <c r="F194" s="56">
        <v>5</v>
      </c>
      <c r="G194" s="56" t="s">
        <v>261</v>
      </c>
      <c r="H194" s="56" t="s">
        <v>1610</v>
      </c>
      <c r="I194" s="56">
        <v>159</v>
      </c>
      <c r="J194" s="56">
        <v>4</v>
      </c>
      <c r="K194" s="56"/>
      <c r="L194" s="56"/>
      <c r="M194" s="56"/>
      <c r="N194" s="56"/>
      <c r="O194" s="56"/>
      <c r="P194" s="56"/>
      <c r="Q194" s="56"/>
      <c r="R194" s="56"/>
      <c r="S194" s="56"/>
      <c r="T194" s="56"/>
      <c r="U194" s="56"/>
      <c r="V194" s="56"/>
      <c r="W194" s="56" t="s">
        <v>143</v>
      </c>
      <c r="X194" s="56" t="s">
        <v>1490</v>
      </c>
      <c r="Y194" s="56"/>
      <c r="Z194" s="56"/>
      <c r="AA194" s="56"/>
      <c r="AB194" s="56"/>
      <c r="AC194" s="56"/>
    </row>
    <row r="195" spans="1:29" ht="31.5" customHeight="1" x14ac:dyDescent="0.2">
      <c r="A195" s="65" t="e">
        <f t="shared" si="3"/>
        <v>#REF!</v>
      </c>
      <c r="B195" s="56" t="s">
        <v>1584</v>
      </c>
      <c r="C195" s="56" t="s">
        <v>1585</v>
      </c>
      <c r="D195" s="56" t="s">
        <v>202</v>
      </c>
      <c r="E195" s="56"/>
      <c r="F195" s="56">
        <v>5</v>
      </c>
      <c r="G195" s="56" t="s">
        <v>261</v>
      </c>
      <c r="H195" s="56" t="s">
        <v>1610</v>
      </c>
      <c r="I195" s="56">
        <v>159</v>
      </c>
      <c r="J195" s="56">
        <v>4</v>
      </c>
      <c r="K195" s="56"/>
      <c r="L195" s="56"/>
      <c r="M195" s="56"/>
      <c r="N195" s="56"/>
      <c r="O195" s="56"/>
      <c r="P195" s="56"/>
      <c r="Q195" s="56"/>
      <c r="R195" s="56"/>
      <c r="S195" s="56"/>
      <c r="T195" s="56"/>
      <c r="U195" s="56"/>
      <c r="V195" s="56"/>
      <c r="W195" s="56" t="s">
        <v>143</v>
      </c>
      <c r="X195" s="56" t="s">
        <v>1490</v>
      </c>
      <c r="Y195" s="56"/>
      <c r="Z195" s="56"/>
      <c r="AA195" s="56"/>
      <c r="AB195" s="56"/>
      <c r="AC195" s="56"/>
    </row>
    <row r="196" spans="1:29" ht="31.5" customHeight="1" x14ac:dyDescent="0.2">
      <c r="A196" s="65" t="e">
        <f t="shared" si="3"/>
        <v>#REF!</v>
      </c>
      <c r="B196" s="56" t="s">
        <v>1547</v>
      </c>
      <c r="C196" s="56" t="s">
        <v>40</v>
      </c>
      <c r="D196" s="56" t="s">
        <v>89</v>
      </c>
      <c r="E196" s="56"/>
      <c r="F196" s="56">
        <v>3</v>
      </c>
      <c r="G196" s="56" t="s">
        <v>261</v>
      </c>
      <c r="H196" s="56" t="s">
        <v>1610</v>
      </c>
      <c r="I196" s="56">
        <v>159</v>
      </c>
      <c r="J196" s="56">
        <v>4</v>
      </c>
      <c r="K196" s="56"/>
      <c r="L196" s="56"/>
      <c r="M196" s="56"/>
      <c r="N196" s="56"/>
      <c r="O196" s="56"/>
      <c r="P196" s="56"/>
      <c r="Q196" s="56"/>
      <c r="R196" s="56"/>
      <c r="S196" s="56"/>
      <c r="T196" s="56"/>
      <c r="U196" s="56"/>
      <c r="V196" s="56"/>
      <c r="W196" s="56" t="s">
        <v>146</v>
      </c>
      <c r="X196" s="56" t="s">
        <v>1490</v>
      </c>
      <c r="Y196" s="56"/>
      <c r="Z196" s="56"/>
      <c r="AA196" s="56"/>
      <c r="AB196" s="56"/>
      <c r="AC196" s="56"/>
    </row>
    <row r="197" spans="1:29" ht="31.5" customHeight="1" x14ac:dyDescent="0.2">
      <c r="A197" s="65" t="e">
        <f t="shared" si="3"/>
        <v>#REF!</v>
      </c>
      <c r="B197" s="56" t="s">
        <v>91</v>
      </c>
      <c r="C197" s="56" t="s">
        <v>60</v>
      </c>
      <c r="D197" s="56"/>
      <c r="E197" s="56"/>
      <c r="F197" s="56">
        <v>2</v>
      </c>
      <c r="G197" s="56" t="s">
        <v>261</v>
      </c>
      <c r="H197" s="56" t="s">
        <v>1610</v>
      </c>
      <c r="I197" s="56">
        <v>159</v>
      </c>
      <c r="J197" s="56">
        <v>4</v>
      </c>
      <c r="K197" s="56"/>
      <c r="L197" s="56"/>
      <c r="M197" s="56"/>
      <c r="N197" s="56"/>
      <c r="O197" s="56"/>
      <c r="P197" s="56"/>
      <c r="Q197" s="56"/>
      <c r="R197" s="56"/>
      <c r="S197" s="56"/>
      <c r="T197" s="56"/>
      <c r="U197" s="56"/>
      <c r="V197" s="56"/>
      <c r="W197" s="56" t="s">
        <v>1650</v>
      </c>
      <c r="X197" s="56" t="s">
        <v>1490</v>
      </c>
      <c r="Y197" s="56"/>
      <c r="Z197" s="56"/>
      <c r="AA197" s="56"/>
      <c r="AB197" s="56"/>
      <c r="AC197" s="56"/>
    </row>
    <row r="198" spans="1:29" ht="31.5" customHeight="1" x14ac:dyDescent="0.2">
      <c r="A198" s="65" t="e">
        <f t="shared" si="3"/>
        <v>#REF!</v>
      </c>
      <c r="B198" s="56" t="s">
        <v>1586</v>
      </c>
      <c r="C198" s="56" t="s">
        <v>205</v>
      </c>
      <c r="D198" s="56" t="s">
        <v>197</v>
      </c>
      <c r="E198" s="56"/>
      <c r="F198" s="56">
        <v>4</v>
      </c>
      <c r="G198" s="56" t="s">
        <v>261</v>
      </c>
      <c r="H198" s="56" t="s">
        <v>1610</v>
      </c>
      <c r="I198" s="56">
        <v>159</v>
      </c>
      <c r="J198" s="56">
        <v>4</v>
      </c>
      <c r="K198" s="56"/>
      <c r="L198" s="56"/>
      <c r="M198" s="56"/>
      <c r="N198" s="56"/>
      <c r="O198" s="56"/>
      <c r="P198" s="56"/>
      <c r="Q198" s="56"/>
      <c r="R198" s="56"/>
      <c r="S198" s="56"/>
      <c r="T198" s="56"/>
      <c r="U198" s="56"/>
      <c r="V198" s="56"/>
      <c r="W198" s="56" t="s">
        <v>173</v>
      </c>
      <c r="X198" s="56" t="s">
        <v>1490</v>
      </c>
      <c r="Y198" s="56"/>
      <c r="Z198" s="56"/>
      <c r="AA198" s="56"/>
      <c r="AB198" s="56"/>
      <c r="AC198" s="56"/>
    </row>
    <row r="199" spans="1:29" ht="37.5" customHeight="1" x14ac:dyDescent="0.2">
      <c r="A199" s="65" t="e">
        <f t="shared" si="3"/>
        <v>#REF!</v>
      </c>
      <c r="B199" s="56" t="s">
        <v>1551</v>
      </c>
      <c r="C199" s="75" t="s">
        <v>1651</v>
      </c>
      <c r="D199" s="56"/>
      <c r="E199" s="56"/>
      <c r="F199" s="56">
        <v>7</v>
      </c>
      <c r="G199" s="56" t="s">
        <v>261</v>
      </c>
      <c r="H199" s="56" t="s">
        <v>1610</v>
      </c>
      <c r="I199" s="56">
        <v>159</v>
      </c>
      <c r="J199" s="56">
        <v>4</v>
      </c>
      <c r="K199" s="56"/>
      <c r="L199" s="56"/>
      <c r="M199" s="56"/>
      <c r="N199" s="56"/>
      <c r="O199" s="56"/>
      <c r="P199" s="56"/>
      <c r="Q199" s="56"/>
      <c r="R199" s="56"/>
      <c r="S199" s="56"/>
      <c r="T199" s="56"/>
      <c r="U199" s="56"/>
      <c r="V199" s="56"/>
      <c r="W199" s="75" t="s">
        <v>1649</v>
      </c>
      <c r="X199" s="56" t="s">
        <v>1490</v>
      </c>
      <c r="Y199" s="56"/>
      <c r="Z199" s="56"/>
      <c r="AA199" s="56"/>
      <c r="AB199" s="56"/>
      <c r="AC199" s="56"/>
    </row>
    <row r="200" spans="1:29" s="59" customFormat="1" ht="24" customHeight="1" x14ac:dyDescent="0.2">
      <c r="A200" s="73"/>
      <c r="B200" s="55" t="s">
        <v>1624</v>
      </c>
      <c r="C200" s="57"/>
      <c r="D200" s="57"/>
      <c r="E200" s="57"/>
      <c r="F200" s="57"/>
      <c r="G200" s="57"/>
      <c r="H200" s="57"/>
      <c r="I200" s="57"/>
      <c r="J200" s="57"/>
      <c r="K200" s="57"/>
      <c r="L200" s="57"/>
      <c r="M200" s="57"/>
      <c r="N200" s="57"/>
      <c r="O200" s="57"/>
      <c r="P200" s="57"/>
      <c r="Q200" s="57"/>
      <c r="R200" s="57"/>
      <c r="S200" s="57"/>
      <c r="T200" s="57"/>
      <c r="U200" s="58"/>
      <c r="V200" s="58"/>
      <c r="W200" s="58"/>
      <c r="X200" s="58"/>
      <c r="Y200" s="58"/>
      <c r="Z200" s="57"/>
      <c r="AA200" s="57"/>
      <c r="AB200" s="57"/>
      <c r="AC200" s="57"/>
    </row>
    <row r="201" spans="1:29" s="63" customFormat="1" ht="28.5" customHeight="1" x14ac:dyDescent="0.2">
      <c r="A201" s="65" t="e">
        <f>#REF!+1</f>
        <v>#REF!</v>
      </c>
      <c r="B201" s="62" t="s">
        <v>276</v>
      </c>
      <c r="C201" s="62" t="s">
        <v>1645</v>
      </c>
      <c r="D201" s="62" t="s">
        <v>33</v>
      </c>
      <c r="E201" s="62"/>
      <c r="F201" s="62">
        <v>3</v>
      </c>
      <c r="G201" s="62" t="s">
        <v>168</v>
      </c>
      <c r="H201" s="62" t="s">
        <v>1644</v>
      </c>
      <c r="I201" s="56">
        <v>28</v>
      </c>
      <c r="J201" s="62">
        <v>1</v>
      </c>
      <c r="K201" s="62"/>
      <c r="L201" s="62"/>
      <c r="M201" s="62"/>
      <c r="N201" s="62"/>
      <c r="O201" s="62"/>
      <c r="P201" s="62"/>
      <c r="Q201" s="62"/>
      <c r="R201" s="62"/>
      <c r="S201" s="62"/>
      <c r="T201" s="62"/>
      <c r="U201" s="62"/>
      <c r="V201" s="62"/>
      <c r="W201" s="56" t="s">
        <v>175</v>
      </c>
      <c r="X201" s="62"/>
      <c r="Y201" s="62"/>
      <c r="Z201" s="62"/>
      <c r="AA201" s="62"/>
      <c r="AB201" s="62"/>
      <c r="AC201" s="62"/>
    </row>
    <row r="202" spans="1:29" s="63" customFormat="1" ht="28.5" customHeight="1" x14ac:dyDescent="0.2">
      <c r="A202" s="65" t="e">
        <f t="shared" si="3"/>
        <v>#REF!</v>
      </c>
      <c r="B202" s="62" t="s">
        <v>1633</v>
      </c>
      <c r="C202" s="62" t="s">
        <v>1646</v>
      </c>
      <c r="D202" s="62" t="s">
        <v>27</v>
      </c>
      <c r="E202" s="62"/>
      <c r="F202" s="62">
        <v>3</v>
      </c>
      <c r="G202" s="62" t="s">
        <v>168</v>
      </c>
      <c r="H202" s="62" t="s">
        <v>1644</v>
      </c>
      <c r="I202" s="56">
        <v>28</v>
      </c>
      <c r="J202" s="62">
        <v>1</v>
      </c>
      <c r="K202" s="62"/>
      <c r="L202" s="62"/>
      <c r="M202" s="62"/>
      <c r="N202" s="62"/>
      <c r="O202" s="62"/>
      <c r="P202" s="62"/>
      <c r="Q202" s="62"/>
      <c r="R202" s="62"/>
      <c r="S202" s="62"/>
      <c r="T202" s="62"/>
      <c r="U202" s="62"/>
      <c r="V202" s="62"/>
      <c r="W202" s="56" t="s">
        <v>175</v>
      </c>
      <c r="X202" s="62"/>
      <c r="Y202" s="62"/>
      <c r="Z202" s="62"/>
      <c r="AA202" s="62"/>
      <c r="AB202" s="62"/>
      <c r="AC202" s="62"/>
    </row>
    <row r="203" spans="1:29" ht="28.5" customHeight="1" x14ac:dyDescent="0.2">
      <c r="A203" s="65" t="e">
        <f t="shared" si="3"/>
        <v>#REF!</v>
      </c>
      <c r="B203" s="56" t="s">
        <v>246</v>
      </c>
      <c r="C203" s="56" t="s">
        <v>247</v>
      </c>
      <c r="D203" s="56"/>
      <c r="E203" s="56"/>
      <c r="F203" s="56">
        <v>3</v>
      </c>
      <c r="G203" s="56" t="s">
        <v>199</v>
      </c>
      <c r="H203" s="56" t="s">
        <v>1644</v>
      </c>
      <c r="I203" s="56">
        <v>92</v>
      </c>
      <c r="J203" s="56">
        <v>1</v>
      </c>
      <c r="K203" s="56"/>
      <c r="L203" s="56"/>
      <c r="M203" s="56"/>
      <c r="N203" s="56"/>
      <c r="O203" s="56"/>
      <c r="P203" s="56"/>
      <c r="Q203" s="56"/>
      <c r="R203" s="56"/>
      <c r="S203" s="56"/>
      <c r="T203" s="56"/>
      <c r="U203" s="56"/>
      <c r="V203" s="56"/>
      <c r="W203" s="56" t="s">
        <v>216</v>
      </c>
      <c r="X203" s="56" t="s">
        <v>1490</v>
      </c>
      <c r="Y203" s="56"/>
      <c r="Z203" s="56"/>
      <c r="AA203" s="56"/>
      <c r="AB203" s="56"/>
      <c r="AC203" s="56"/>
    </row>
    <row r="204" spans="1:29" ht="28.5" customHeight="1" x14ac:dyDescent="0.2">
      <c r="A204" s="65" t="e">
        <f t="shared" si="3"/>
        <v>#REF!</v>
      </c>
      <c r="B204" s="56" t="s">
        <v>36</v>
      </c>
      <c r="C204" s="56" t="s">
        <v>37</v>
      </c>
      <c r="D204" s="56" t="s">
        <v>43</v>
      </c>
      <c r="E204" s="56"/>
      <c r="F204" s="56">
        <v>3</v>
      </c>
      <c r="G204" s="56" t="s">
        <v>199</v>
      </c>
      <c r="H204" s="56" t="s">
        <v>1644</v>
      </c>
      <c r="I204" s="56">
        <v>92</v>
      </c>
      <c r="J204" s="56">
        <v>1</v>
      </c>
      <c r="K204" s="56"/>
      <c r="L204" s="56"/>
      <c r="M204" s="56"/>
      <c r="N204" s="56"/>
      <c r="O204" s="56"/>
      <c r="P204" s="56"/>
      <c r="Q204" s="56"/>
      <c r="R204" s="56"/>
      <c r="S204" s="56"/>
      <c r="T204" s="56"/>
      <c r="U204" s="56"/>
      <c r="V204" s="56"/>
      <c r="W204" s="56" t="s">
        <v>174</v>
      </c>
      <c r="X204" s="56" t="s">
        <v>1490</v>
      </c>
      <c r="Y204" s="56"/>
      <c r="Z204" s="56"/>
      <c r="AA204" s="56"/>
      <c r="AB204" s="56"/>
      <c r="AC204" s="56"/>
    </row>
    <row r="205" spans="1:29" ht="28.5" customHeight="1" x14ac:dyDescent="0.2">
      <c r="A205" s="65" t="e">
        <f t="shared" si="3"/>
        <v>#REF!</v>
      </c>
      <c r="B205" s="56" t="s">
        <v>165</v>
      </c>
      <c r="C205" s="56" t="s">
        <v>236</v>
      </c>
      <c r="D205" s="56" t="s">
        <v>27</v>
      </c>
      <c r="E205" s="56"/>
      <c r="F205" s="56">
        <v>3</v>
      </c>
      <c r="G205" s="56" t="s">
        <v>199</v>
      </c>
      <c r="H205" s="56" t="s">
        <v>1644</v>
      </c>
      <c r="I205" s="56">
        <v>92</v>
      </c>
      <c r="J205" s="56">
        <v>1</v>
      </c>
      <c r="K205" s="56"/>
      <c r="L205" s="56"/>
      <c r="M205" s="56"/>
      <c r="N205" s="56"/>
      <c r="O205" s="56"/>
      <c r="P205" s="56"/>
      <c r="Q205" s="56"/>
      <c r="R205" s="56"/>
      <c r="S205" s="56"/>
      <c r="T205" s="56"/>
      <c r="U205" s="56"/>
      <c r="V205" s="56"/>
      <c r="W205" s="56" t="s">
        <v>175</v>
      </c>
      <c r="X205" s="56" t="s">
        <v>1490</v>
      </c>
      <c r="Y205" s="56"/>
      <c r="Z205" s="56"/>
      <c r="AA205" s="56"/>
      <c r="AB205" s="56"/>
      <c r="AC205" s="56"/>
    </row>
    <row r="206" spans="1:29" s="79" customFormat="1" ht="28.5" customHeight="1" x14ac:dyDescent="0.2">
      <c r="A206" s="80" t="e">
        <f t="shared" si="3"/>
        <v>#REF!</v>
      </c>
      <c r="B206" s="77" t="s">
        <v>1625</v>
      </c>
      <c r="C206" s="77" t="s">
        <v>1626</v>
      </c>
      <c r="D206" s="77" t="s">
        <v>34</v>
      </c>
      <c r="E206" s="62"/>
      <c r="F206" s="77">
        <v>3</v>
      </c>
      <c r="G206" s="77" t="s">
        <v>199</v>
      </c>
      <c r="H206" s="77" t="s">
        <v>1644</v>
      </c>
      <c r="I206" s="78">
        <v>92</v>
      </c>
      <c r="J206" s="77">
        <v>1</v>
      </c>
      <c r="K206" s="62"/>
      <c r="L206" s="62"/>
      <c r="M206" s="62"/>
      <c r="N206" s="62"/>
      <c r="O206" s="62"/>
      <c r="P206" s="62"/>
      <c r="Q206" s="62"/>
      <c r="R206" s="62"/>
      <c r="S206" s="62"/>
      <c r="T206" s="62"/>
      <c r="U206" s="62"/>
      <c r="V206" s="62"/>
      <c r="W206" s="56" t="s">
        <v>175</v>
      </c>
      <c r="X206" s="77" t="s">
        <v>1640</v>
      </c>
      <c r="Y206" s="62"/>
      <c r="Z206" s="77"/>
      <c r="AA206" s="77"/>
      <c r="AB206" s="77"/>
      <c r="AC206" s="77"/>
    </row>
    <row r="207" spans="1:29" s="79" customFormat="1" ht="28.5" customHeight="1" x14ac:dyDescent="0.2">
      <c r="A207" s="80" t="e">
        <f t="shared" si="3"/>
        <v>#REF!</v>
      </c>
      <c r="B207" s="77" t="s">
        <v>1627</v>
      </c>
      <c r="C207" s="77" t="s">
        <v>1628</v>
      </c>
      <c r="D207" s="77" t="s">
        <v>33</v>
      </c>
      <c r="E207" s="62"/>
      <c r="F207" s="77">
        <v>3</v>
      </c>
      <c r="G207" s="77" t="s">
        <v>199</v>
      </c>
      <c r="H207" s="77" t="s">
        <v>1644</v>
      </c>
      <c r="I207" s="78">
        <v>92</v>
      </c>
      <c r="J207" s="77">
        <v>1</v>
      </c>
      <c r="K207" s="62"/>
      <c r="L207" s="62"/>
      <c r="M207" s="62"/>
      <c r="N207" s="62"/>
      <c r="O207" s="62"/>
      <c r="P207" s="62"/>
      <c r="Q207" s="62"/>
      <c r="R207" s="62"/>
      <c r="S207" s="62"/>
      <c r="T207" s="62"/>
      <c r="U207" s="62"/>
      <c r="V207" s="62"/>
      <c r="W207" s="56" t="s">
        <v>175</v>
      </c>
      <c r="X207" s="77" t="s">
        <v>1640</v>
      </c>
      <c r="Y207" s="62"/>
      <c r="Z207" s="77"/>
      <c r="AA207" s="77"/>
      <c r="AB207" s="77"/>
      <c r="AC207" s="77"/>
    </row>
    <row r="208" spans="1:29" s="79" customFormat="1" ht="28.5" customHeight="1" x14ac:dyDescent="0.2">
      <c r="A208" s="80" t="e">
        <f t="shared" si="3"/>
        <v>#REF!</v>
      </c>
      <c r="B208" s="77" t="s">
        <v>138</v>
      </c>
      <c r="C208" s="77" t="s">
        <v>1629</v>
      </c>
      <c r="D208" s="77" t="s">
        <v>1635</v>
      </c>
      <c r="E208" s="62"/>
      <c r="F208" s="77">
        <v>3</v>
      </c>
      <c r="G208" s="77" t="s">
        <v>199</v>
      </c>
      <c r="H208" s="77" t="s">
        <v>1644</v>
      </c>
      <c r="I208" s="78">
        <v>92</v>
      </c>
      <c r="J208" s="77">
        <v>1</v>
      </c>
      <c r="K208" s="62"/>
      <c r="L208" s="62"/>
      <c r="M208" s="62"/>
      <c r="N208" s="62"/>
      <c r="O208" s="62"/>
      <c r="P208" s="62"/>
      <c r="Q208" s="62"/>
      <c r="R208" s="62"/>
      <c r="S208" s="62"/>
      <c r="T208" s="62"/>
      <c r="U208" s="62"/>
      <c r="V208" s="62"/>
      <c r="W208" s="56" t="s">
        <v>175</v>
      </c>
      <c r="X208" s="77" t="s">
        <v>1640</v>
      </c>
      <c r="Y208" s="62"/>
      <c r="Z208" s="77"/>
      <c r="AA208" s="77"/>
      <c r="AB208" s="77"/>
      <c r="AC208" s="77"/>
    </row>
    <row r="209" spans="1:29" s="79" customFormat="1" ht="28.5" customHeight="1" x14ac:dyDescent="0.2">
      <c r="A209" s="80" t="e">
        <f t="shared" si="3"/>
        <v>#REF!</v>
      </c>
      <c r="B209" s="77" t="s">
        <v>1630</v>
      </c>
      <c r="C209" s="77" t="s">
        <v>1631</v>
      </c>
      <c r="D209" s="77" t="s">
        <v>53</v>
      </c>
      <c r="E209" s="62"/>
      <c r="F209" s="77">
        <v>3</v>
      </c>
      <c r="G209" s="77" t="s">
        <v>199</v>
      </c>
      <c r="H209" s="77" t="s">
        <v>1644</v>
      </c>
      <c r="I209" s="78">
        <v>92</v>
      </c>
      <c r="J209" s="77">
        <v>1</v>
      </c>
      <c r="K209" s="62"/>
      <c r="L209" s="62"/>
      <c r="M209" s="62"/>
      <c r="N209" s="62"/>
      <c r="O209" s="62"/>
      <c r="P209" s="62"/>
      <c r="Q209" s="62"/>
      <c r="R209" s="62"/>
      <c r="S209" s="62"/>
      <c r="T209" s="62"/>
      <c r="U209" s="62"/>
      <c r="V209" s="62"/>
      <c r="W209" s="56" t="s">
        <v>216</v>
      </c>
      <c r="X209" s="77" t="s">
        <v>1640</v>
      </c>
      <c r="Y209" s="62"/>
      <c r="Z209" s="77"/>
      <c r="AA209" s="77"/>
      <c r="AB209" s="77"/>
      <c r="AC209" s="77"/>
    </row>
    <row r="210" spans="1:29" s="79" customFormat="1" ht="28.5" customHeight="1" x14ac:dyDescent="0.2">
      <c r="A210" s="80" t="e">
        <f t="shared" si="3"/>
        <v>#REF!</v>
      </c>
      <c r="B210" s="77" t="s">
        <v>885</v>
      </c>
      <c r="C210" s="77" t="s">
        <v>887</v>
      </c>
      <c r="D210" s="77" t="s">
        <v>27</v>
      </c>
      <c r="E210" s="62"/>
      <c r="F210" s="77">
        <v>3</v>
      </c>
      <c r="G210" s="77" t="s">
        <v>199</v>
      </c>
      <c r="H210" s="77" t="s">
        <v>1644</v>
      </c>
      <c r="I210" s="78">
        <v>92</v>
      </c>
      <c r="J210" s="77">
        <v>1</v>
      </c>
      <c r="K210" s="62"/>
      <c r="L210" s="62"/>
      <c r="M210" s="62"/>
      <c r="N210" s="62"/>
      <c r="O210" s="62"/>
      <c r="P210" s="62"/>
      <c r="Q210" s="62"/>
      <c r="R210" s="62"/>
      <c r="S210" s="62"/>
      <c r="T210" s="62"/>
      <c r="U210" s="62"/>
      <c r="V210" s="62"/>
      <c r="W210" s="56" t="s">
        <v>175</v>
      </c>
      <c r="X210" s="77" t="s">
        <v>1640</v>
      </c>
      <c r="Y210" s="62"/>
      <c r="Z210" s="77"/>
      <c r="AA210" s="77"/>
      <c r="AB210" s="77"/>
      <c r="AC210" s="77"/>
    </row>
    <row r="211" spans="1:29" s="79" customFormat="1" ht="28.5" customHeight="1" x14ac:dyDescent="0.2">
      <c r="A211" s="80" t="e">
        <f t="shared" si="3"/>
        <v>#REF!</v>
      </c>
      <c r="B211" s="77" t="s">
        <v>884</v>
      </c>
      <c r="C211" s="77" t="s">
        <v>886</v>
      </c>
      <c r="D211" s="77" t="s">
        <v>27</v>
      </c>
      <c r="E211" s="62"/>
      <c r="F211" s="77">
        <v>3</v>
      </c>
      <c r="G211" s="77" t="s">
        <v>199</v>
      </c>
      <c r="H211" s="77" t="s">
        <v>1644</v>
      </c>
      <c r="I211" s="78">
        <v>92</v>
      </c>
      <c r="J211" s="77">
        <v>1</v>
      </c>
      <c r="K211" s="62"/>
      <c r="L211" s="62"/>
      <c r="M211" s="62"/>
      <c r="N211" s="62"/>
      <c r="O211" s="62"/>
      <c r="P211" s="62"/>
      <c r="Q211" s="62"/>
      <c r="R211" s="62"/>
      <c r="S211" s="62"/>
      <c r="T211" s="62"/>
      <c r="U211" s="62"/>
      <c r="V211" s="62"/>
      <c r="W211" s="56" t="s">
        <v>175</v>
      </c>
      <c r="X211" s="77" t="s">
        <v>1640</v>
      </c>
      <c r="Y211" s="62"/>
      <c r="Z211" s="77"/>
      <c r="AA211" s="77"/>
      <c r="AB211" s="77"/>
      <c r="AC211" s="77"/>
    </row>
    <row r="212" spans="1:29" s="79" customFormat="1" ht="28.5" customHeight="1" x14ac:dyDescent="0.2">
      <c r="A212" s="80" t="e">
        <f t="shared" si="3"/>
        <v>#REF!</v>
      </c>
      <c r="B212" s="77" t="s">
        <v>1505</v>
      </c>
      <c r="C212" s="77" t="s">
        <v>1506</v>
      </c>
      <c r="D212" s="77" t="s">
        <v>27</v>
      </c>
      <c r="E212" s="62"/>
      <c r="F212" s="77">
        <v>3</v>
      </c>
      <c r="G212" s="77" t="s">
        <v>199</v>
      </c>
      <c r="H212" s="77" t="s">
        <v>1644</v>
      </c>
      <c r="I212" s="78">
        <v>92</v>
      </c>
      <c r="J212" s="77">
        <v>1</v>
      </c>
      <c r="K212" s="62"/>
      <c r="L212" s="62"/>
      <c r="M212" s="62"/>
      <c r="N212" s="62"/>
      <c r="O212" s="62"/>
      <c r="P212" s="62"/>
      <c r="Q212" s="62"/>
      <c r="R212" s="62"/>
      <c r="S212" s="62"/>
      <c r="T212" s="62"/>
      <c r="U212" s="62"/>
      <c r="V212" s="62"/>
      <c r="W212" s="56" t="s">
        <v>175</v>
      </c>
      <c r="X212" s="77" t="s">
        <v>1640</v>
      </c>
      <c r="Y212" s="62"/>
      <c r="Z212" s="77"/>
      <c r="AA212" s="77"/>
      <c r="AB212" s="77"/>
      <c r="AC212" s="77"/>
    </row>
    <row r="213" spans="1:29" s="79" customFormat="1" ht="28.5" customHeight="1" x14ac:dyDescent="0.2">
      <c r="A213" s="80" t="e">
        <f t="shared" si="3"/>
        <v>#REF!</v>
      </c>
      <c r="B213" s="77" t="s">
        <v>255</v>
      </c>
      <c r="C213" s="77" t="s">
        <v>256</v>
      </c>
      <c r="D213" s="77"/>
      <c r="E213" s="62"/>
      <c r="F213" s="77">
        <v>3</v>
      </c>
      <c r="G213" s="77" t="s">
        <v>199</v>
      </c>
      <c r="H213" s="77" t="s">
        <v>1644</v>
      </c>
      <c r="I213" s="78">
        <v>92</v>
      </c>
      <c r="J213" s="77">
        <v>1</v>
      </c>
      <c r="K213" s="62"/>
      <c r="L213" s="62"/>
      <c r="M213" s="62"/>
      <c r="N213" s="62"/>
      <c r="O213" s="62"/>
      <c r="P213" s="62"/>
      <c r="Q213" s="62"/>
      <c r="R213" s="62"/>
      <c r="S213" s="62"/>
      <c r="T213" s="62"/>
      <c r="U213" s="62"/>
      <c r="V213" s="62"/>
      <c r="W213" s="56" t="s">
        <v>175</v>
      </c>
      <c r="X213" s="77" t="s">
        <v>1640</v>
      </c>
      <c r="Y213" s="62"/>
      <c r="Z213" s="77"/>
      <c r="AA213" s="77"/>
      <c r="AB213" s="77"/>
      <c r="AC213" s="77"/>
    </row>
    <row r="214" spans="1:29" ht="28.5" customHeight="1" x14ac:dyDescent="0.2">
      <c r="A214" s="65" t="e">
        <f t="shared" si="3"/>
        <v>#REF!</v>
      </c>
      <c r="B214" s="56" t="s">
        <v>1503</v>
      </c>
      <c r="C214" s="56" t="s">
        <v>1504</v>
      </c>
      <c r="D214" s="56" t="s">
        <v>100</v>
      </c>
      <c r="E214" s="56"/>
      <c r="F214" s="56">
        <v>3</v>
      </c>
      <c r="G214" s="56" t="s">
        <v>250</v>
      </c>
      <c r="H214" s="56" t="s">
        <v>1644</v>
      </c>
      <c r="I214" s="56">
        <v>66</v>
      </c>
      <c r="J214" s="56">
        <v>1</v>
      </c>
      <c r="K214" s="56"/>
      <c r="L214" s="56"/>
      <c r="M214" s="56"/>
      <c r="N214" s="56"/>
      <c r="O214" s="56"/>
      <c r="P214" s="56"/>
      <c r="Q214" s="56"/>
      <c r="R214" s="56"/>
      <c r="S214" s="56"/>
      <c r="T214" s="56"/>
      <c r="U214" s="56"/>
      <c r="V214" s="56"/>
      <c r="W214" s="56" t="s">
        <v>144</v>
      </c>
      <c r="X214" s="56" t="s">
        <v>1490</v>
      </c>
      <c r="Y214" s="56"/>
      <c r="Z214" s="56"/>
      <c r="AA214" s="56"/>
      <c r="AB214" s="56"/>
      <c r="AC214" s="56"/>
    </row>
    <row r="215" spans="1:29" ht="28.5" customHeight="1" x14ac:dyDescent="0.2">
      <c r="A215" s="65" t="e">
        <f t="shared" si="3"/>
        <v>#REF!</v>
      </c>
      <c r="B215" s="56" t="s">
        <v>200</v>
      </c>
      <c r="C215" s="56" t="s">
        <v>201</v>
      </c>
      <c r="D215" s="56" t="s">
        <v>191</v>
      </c>
      <c r="E215" s="56"/>
      <c r="F215" s="56">
        <v>5</v>
      </c>
      <c r="G215" s="56" t="s">
        <v>250</v>
      </c>
      <c r="H215" s="56" t="s">
        <v>1644</v>
      </c>
      <c r="I215" s="56">
        <v>66</v>
      </c>
      <c r="J215" s="56">
        <v>1</v>
      </c>
      <c r="K215" s="56"/>
      <c r="L215" s="56"/>
      <c r="M215" s="56"/>
      <c r="N215" s="56"/>
      <c r="O215" s="56"/>
      <c r="P215" s="56"/>
      <c r="Q215" s="56"/>
      <c r="R215" s="56"/>
      <c r="S215" s="56"/>
      <c r="T215" s="56"/>
      <c r="U215" s="56"/>
      <c r="V215" s="56"/>
      <c r="W215" s="56" t="s">
        <v>143</v>
      </c>
      <c r="X215" s="56" t="s">
        <v>1490</v>
      </c>
      <c r="Y215" s="56"/>
      <c r="Z215" s="56"/>
      <c r="AA215" s="56"/>
      <c r="AB215" s="56"/>
      <c r="AC215" s="56"/>
    </row>
    <row r="216" spans="1:29" ht="28.5" customHeight="1" x14ac:dyDescent="0.2">
      <c r="A216" s="65" t="e">
        <f t="shared" si="3"/>
        <v>#REF!</v>
      </c>
      <c r="B216" s="56" t="s">
        <v>65</v>
      </c>
      <c r="C216" s="56" t="s">
        <v>66</v>
      </c>
      <c r="D216" s="56" t="s">
        <v>39</v>
      </c>
      <c r="E216" s="56"/>
      <c r="F216" s="56">
        <v>3</v>
      </c>
      <c r="G216" s="56" t="s">
        <v>250</v>
      </c>
      <c r="H216" s="56" t="s">
        <v>1644</v>
      </c>
      <c r="I216" s="56">
        <v>66</v>
      </c>
      <c r="J216" s="56">
        <v>1</v>
      </c>
      <c r="K216" s="56"/>
      <c r="L216" s="56"/>
      <c r="M216" s="56"/>
      <c r="N216" s="56"/>
      <c r="O216" s="56"/>
      <c r="P216" s="56"/>
      <c r="Q216" s="56"/>
      <c r="R216" s="56"/>
      <c r="S216" s="56"/>
      <c r="T216" s="56"/>
      <c r="U216" s="56"/>
      <c r="V216" s="56"/>
      <c r="W216" s="56" t="s">
        <v>146</v>
      </c>
      <c r="X216" s="56" t="s">
        <v>1490</v>
      </c>
      <c r="Y216" s="56"/>
      <c r="Z216" s="56"/>
      <c r="AA216" s="56"/>
      <c r="AB216" s="56"/>
      <c r="AC216" s="56"/>
    </row>
    <row r="217" spans="1:29" s="79" customFormat="1" ht="28.5" customHeight="1" x14ac:dyDescent="0.2">
      <c r="A217" s="80" t="e">
        <f t="shared" si="3"/>
        <v>#REF!</v>
      </c>
      <c r="B217" s="77" t="s">
        <v>204</v>
      </c>
      <c r="C217" s="77" t="s">
        <v>203</v>
      </c>
      <c r="D217" s="77"/>
      <c r="E217" s="62"/>
      <c r="F217" s="77">
        <v>3</v>
      </c>
      <c r="G217" s="77" t="s">
        <v>250</v>
      </c>
      <c r="H217" s="77" t="s">
        <v>1644</v>
      </c>
      <c r="I217" s="78">
        <v>66</v>
      </c>
      <c r="J217" s="77">
        <v>1</v>
      </c>
      <c r="K217" s="62"/>
      <c r="L217" s="62"/>
      <c r="M217" s="62"/>
      <c r="N217" s="62"/>
      <c r="O217" s="62"/>
      <c r="P217" s="62"/>
      <c r="Q217" s="62"/>
      <c r="R217" s="62"/>
      <c r="S217" s="62"/>
      <c r="T217" s="62"/>
      <c r="U217" s="62"/>
      <c r="V217" s="62"/>
      <c r="W217" s="56" t="s">
        <v>216</v>
      </c>
      <c r="X217" s="77" t="s">
        <v>1641</v>
      </c>
      <c r="Y217" s="62"/>
      <c r="Z217" s="77"/>
      <c r="AA217" s="77"/>
      <c r="AB217" s="77"/>
      <c r="AC217" s="77"/>
    </row>
    <row r="218" spans="1:29" s="79" customFormat="1" ht="28.5" customHeight="1" x14ac:dyDescent="0.2">
      <c r="A218" s="80" t="e">
        <f t="shared" si="3"/>
        <v>#REF!</v>
      </c>
      <c r="B218" s="77" t="s">
        <v>55</v>
      </c>
      <c r="C218" s="77" t="s">
        <v>26</v>
      </c>
      <c r="D218" s="77" t="s">
        <v>43</v>
      </c>
      <c r="E218" s="62"/>
      <c r="F218" s="77">
        <v>3</v>
      </c>
      <c r="G218" s="77" t="s">
        <v>250</v>
      </c>
      <c r="H218" s="77" t="s">
        <v>1644</v>
      </c>
      <c r="I218" s="78">
        <v>66</v>
      </c>
      <c r="J218" s="77">
        <v>1</v>
      </c>
      <c r="K218" s="62"/>
      <c r="L218" s="62"/>
      <c r="M218" s="62"/>
      <c r="N218" s="62"/>
      <c r="O218" s="62"/>
      <c r="P218" s="62"/>
      <c r="Q218" s="62"/>
      <c r="R218" s="62"/>
      <c r="S218" s="62"/>
      <c r="T218" s="62"/>
      <c r="U218" s="62"/>
      <c r="V218" s="62"/>
      <c r="W218" s="56" t="s">
        <v>174</v>
      </c>
      <c r="X218" s="77" t="s">
        <v>1641</v>
      </c>
      <c r="Y218" s="62"/>
      <c r="Z218" s="77"/>
      <c r="AA218" s="77"/>
      <c r="AB218" s="77"/>
      <c r="AC218" s="77"/>
    </row>
    <row r="219" spans="1:29" s="79" customFormat="1" ht="28.5" customHeight="1" x14ac:dyDescent="0.2">
      <c r="A219" s="80" t="e">
        <f t="shared" si="3"/>
        <v>#REF!</v>
      </c>
      <c r="B219" s="77" t="s">
        <v>44</v>
      </c>
      <c r="C219" s="77" t="s">
        <v>45</v>
      </c>
      <c r="D219" s="77" t="s">
        <v>43</v>
      </c>
      <c r="E219" s="62"/>
      <c r="F219" s="77">
        <v>3</v>
      </c>
      <c r="G219" s="77" t="s">
        <v>250</v>
      </c>
      <c r="H219" s="77" t="s">
        <v>1644</v>
      </c>
      <c r="I219" s="78">
        <v>66</v>
      </c>
      <c r="J219" s="77">
        <v>1</v>
      </c>
      <c r="K219" s="62"/>
      <c r="L219" s="62"/>
      <c r="M219" s="62"/>
      <c r="N219" s="62"/>
      <c r="O219" s="62"/>
      <c r="P219" s="62"/>
      <c r="Q219" s="62"/>
      <c r="R219" s="62"/>
      <c r="S219" s="62"/>
      <c r="T219" s="62"/>
      <c r="U219" s="62"/>
      <c r="V219" s="62"/>
      <c r="W219" s="78" t="s">
        <v>173</v>
      </c>
      <c r="X219" s="77" t="s">
        <v>1641</v>
      </c>
      <c r="Y219" s="62"/>
      <c r="Z219" s="77"/>
      <c r="AA219" s="77"/>
      <c r="AB219" s="77"/>
      <c r="AC219" s="77"/>
    </row>
    <row r="220" spans="1:29" s="79" customFormat="1" ht="28.5" customHeight="1" x14ac:dyDescent="0.2">
      <c r="A220" s="80" t="e">
        <f t="shared" si="3"/>
        <v>#REF!</v>
      </c>
      <c r="B220" s="77" t="s">
        <v>207</v>
      </c>
      <c r="C220" s="77" t="s">
        <v>123</v>
      </c>
      <c r="D220" s="77"/>
      <c r="E220" s="62"/>
      <c r="F220" s="77">
        <v>3</v>
      </c>
      <c r="G220" s="77" t="s">
        <v>250</v>
      </c>
      <c r="H220" s="77" t="s">
        <v>1644</v>
      </c>
      <c r="I220" s="78">
        <v>66</v>
      </c>
      <c r="J220" s="77">
        <v>1</v>
      </c>
      <c r="K220" s="62"/>
      <c r="L220" s="62"/>
      <c r="M220" s="62"/>
      <c r="N220" s="62"/>
      <c r="O220" s="62"/>
      <c r="P220" s="62"/>
      <c r="Q220" s="62"/>
      <c r="R220" s="62"/>
      <c r="S220" s="62"/>
      <c r="T220" s="62"/>
      <c r="U220" s="62"/>
      <c r="V220" s="62"/>
      <c r="W220" s="56" t="s">
        <v>216</v>
      </c>
      <c r="X220" s="77" t="s">
        <v>1641</v>
      </c>
      <c r="Y220" s="62"/>
      <c r="Z220" s="77"/>
      <c r="AA220" s="77"/>
      <c r="AB220" s="77"/>
      <c r="AC220" s="77"/>
    </row>
    <row r="221" spans="1:29" ht="28.5" customHeight="1" x14ac:dyDescent="0.2">
      <c r="A221" s="65" t="e">
        <f t="shared" si="3"/>
        <v>#REF!</v>
      </c>
      <c r="B221" s="56" t="s">
        <v>35</v>
      </c>
      <c r="C221" s="56" t="s">
        <v>28</v>
      </c>
      <c r="D221" s="56" t="s">
        <v>33</v>
      </c>
      <c r="E221" s="56"/>
      <c r="F221" s="56">
        <v>3</v>
      </c>
      <c r="G221" s="56" t="s">
        <v>250</v>
      </c>
      <c r="H221" s="56" t="s">
        <v>1644</v>
      </c>
      <c r="I221" s="56">
        <v>66</v>
      </c>
      <c r="J221" s="56">
        <v>1</v>
      </c>
      <c r="K221" s="56"/>
      <c r="L221" s="56"/>
      <c r="M221" s="56"/>
      <c r="N221" s="56"/>
      <c r="O221" s="56"/>
      <c r="P221" s="56"/>
      <c r="Q221" s="56"/>
      <c r="R221" s="56"/>
      <c r="S221" s="56"/>
      <c r="T221" s="56"/>
      <c r="U221" s="56"/>
      <c r="V221" s="56"/>
      <c r="W221" s="56" t="s">
        <v>175</v>
      </c>
      <c r="X221" s="56" t="s">
        <v>1490</v>
      </c>
      <c r="Y221" s="56"/>
      <c r="Z221" s="56"/>
      <c r="AA221" s="56"/>
      <c r="AB221" s="56"/>
      <c r="AC221" s="56"/>
    </row>
    <row r="222" spans="1:29" ht="28.5" customHeight="1" x14ac:dyDescent="0.2">
      <c r="A222" s="65" t="e">
        <f t="shared" si="3"/>
        <v>#REF!</v>
      </c>
      <c r="B222" s="56" t="s">
        <v>64</v>
      </c>
      <c r="C222" s="56" t="s">
        <v>27</v>
      </c>
      <c r="D222" s="56" t="s">
        <v>30</v>
      </c>
      <c r="E222" s="56"/>
      <c r="F222" s="56">
        <v>3</v>
      </c>
      <c r="G222" s="56" t="s">
        <v>250</v>
      </c>
      <c r="H222" s="56" t="s">
        <v>1644</v>
      </c>
      <c r="I222" s="56">
        <v>66</v>
      </c>
      <c r="J222" s="56">
        <v>1</v>
      </c>
      <c r="K222" s="56"/>
      <c r="L222" s="56"/>
      <c r="M222" s="56"/>
      <c r="N222" s="56"/>
      <c r="O222" s="56"/>
      <c r="P222" s="56"/>
      <c r="Q222" s="56"/>
      <c r="R222" s="56"/>
      <c r="S222" s="56"/>
      <c r="T222" s="56"/>
      <c r="U222" s="56"/>
      <c r="V222" s="56"/>
      <c r="W222" s="56" t="s">
        <v>175</v>
      </c>
      <c r="X222" s="56" t="s">
        <v>1490</v>
      </c>
      <c r="Y222" s="56"/>
      <c r="Z222" s="56"/>
      <c r="AA222" s="56"/>
      <c r="AB222" s="56"/>
      <c r="AC222" s="56"/>
    </row>
    <row r="223" spans="1:29" ht="28.5" customHeight="1" x14ac:dyDescent="0.2">
      <c r="A223" s="65" t="e">
        <f t="shared" si="3"/>
        <v>#REF!</v>
      </c>
      <c r="B223" s="56" t="s">
        <v>130</v>
      </c>
      <c r="C223" s="56" t="s">
        <v>129</v>
      </c>
      <c r="D223" s="56" t="s">
        <v>1636</v>
      </c>
      <c r="E223" s="56"/>
      <c r="F223" s="56">
        <v>3</v>
      </c>
      <c r="G223" s="56" t="s">
        <v>250</v>
      </c>
      <c r="H223" s="56" t="s">
        <v>1644</v>
      </c>
      <c r="I223" s="56">
        <v>66</v>
      </c>
      <c r="J223" s="56">
        <v>1</v>
      </c>
      <c r="K223" s="56"/>
      <c r="L223" s="56"/>
      <c r="M223" s="56"/>
      <c r="N223" s="56"/>
      <c r="O223" s="56"/>
      <c r="P223" s="56"/>
      <c r="Q223" s="56"/>
      <c r="R223" s="56"/>
      <c r="S223" s="56"/>
      <c r="T223" s="56"/>
      <c r="U223" s="56"/>
      <c r="V223" s="56"/>
      <c r="W223" s="56" t="s">
        <v>175</v>
      </c>
      <c r="X223" s="56" t="s">
        <v>1490</v>
      </c>
      <c r="Y223" s="56"/>
      <c r="Z223" s="56"/>
      <c r="AA223" s="56"/>
      <c r="AB223" s="56"/>
      <c r="AC223" s="56"/>
    </row>
    <row r="224" spans="1:29" ht="28.5" customHeight="1" x14ac:dyDescent="0.2">
      <c r="A224" s="65" t="e">
        <f>#REF!+1</f>
        <v>#REF!</v>
      </c>
      <c r="B224" s="56" t="s">
        <v>246</v>
      </c>
      <c r="C224" s="56" t="s">
        <v>247</v>
      </c>
      <c r="D224" s="56"/>
      <c r="E224" s="56"/>
      <c r="F224" s="56">
        <v>3</v>
      </c>
      <c r="G224" s="56" t="s">
        <v>199</v>
      </c>
      <c r="H224" s="56" t="s">
        <v>1642</v>
      </c>
      <c r="I224" s="56">
        <v>33</v>
      </c>
      <c r="J224" s="56">
        <v>1</v>
      </c>
      <c r="K224" s="56"/>
      <c r="L224" s="56"/>
      <c r="M224" s="56"/>
      <c r="N224" s="56"/>
      <c r="O224" s="56"/>
      <c r="P224" s="56"/>
      <c r="Q224" s="56"/>
      <c r="R224" s="56"/>
      <c r="S224" s="56"/>
      <c r="T224" s="56"/>
      <c r="U224" s="56"/>
      <c r="V224" s="56"/>
      <c r="W224" s="56" t="s">
        <v>216</v>
      </c>
      <c r="X224" s="56" t="s">
        <v>1490</v>
      </c>
      <c r="Y224" s="56"/>
      <c r="Z224" s="56"/>
      <c r="AA224" s="56"/>
      <c r="AB224" s="56"/>
      <c r="AC224" s="56"/>
    </row>
    <row r="225" spans="1:29" ht="28.5" customHeight="1" x14ac:dyDescent="0.2">
      <c r="A225" s="65" t="e">
        <f t="shared" si="3"/>
        <v>#REF!</v>
      </c>
      <c r="B225" s="56" t="s">
        <v>36</v>
      </c>
      <c r="C225" s="56" t="s">
        <v>1578</v>
      </c>
      <c r="D225" s="56" t="s">
        <v>205</v>
      </c>
      <c r="E225" s="56"/>
      <c r="F225" s="56">
        <v>3</v>
      </c>
      <c r="G225" s="56" t="s">
        <v>199</v>
      </c>
      <c r="H225" s="56" t="s">
        <v>1642</v>
      </c>
      <c r="I225" s="56">
        <v>33</v>
      </c>
      <c r="J225" s="56">
        <v>1</v>
      </c>
      <c r="K225" s="56"/>
      <c r="L225" s="56"/>
      <c r="M225" s="56"/>
      <c r="N225" s="56"/>
      <c r="O225" s="56"/>
      <c r="P225" s="56"/>
      <c r="Q225" s="56"/>
      <c r="R225" s="56"/>
      <c r="S225" s="56"/>
      <c r="T225" s="56"/>
      <c r="U225" s="56"/>
      <c r="V225" s="56"/>
      <c r="W225" s="56" t="s">
        <v>174</v>
      </c>
      <c r="X225" s="56" t="s">
        <v>1490</v>
      </c>
      <c r="Y225" s="56"/>
      <c r="Z225" s="56"/>
      <c r="AA225" s="56"/>
      <c r="AB225" s="56"/>
      <c r="AC225" s="56"/>
    </row>
    <row r="226" spans="1:29" ht="38.25" x14ac:dyDescent="0.2">
      <c r="A226" s="65" t="e">
        <f t="shared" si="3"/>
        <v>#REF!</v>
      </c>
      <c r="B226" s="56" t="s">
        <v>166</v>
      </c>
      <c r="C226" s="56" t="s">
        <v>162</v>
      </c>
      <c r="D226" s="56" t="s">
        <v>1637</v>
      </c>
      <c r="E226" s="56"/>
      <c r="F226" s="56">
        <v>3</v>
      </c>
      <c r="G226" s="56" t="s">
        <v>199</v>
      </c>
      <c r="H226" s="56" t="s">
        <v>1642</v>
      </c>
      <c r="I226" s="56">
        <v>33</v>
      </c>
      <c r="J226" s="56">
        <v>1</v>
      </c>
      <c r="K226" s="56"/>
      <c r="L226" s="56"/>
      <c r="M226" s="56"/>
      <c r="N226" s="56"/>
      <c r="O226" s="56"/>
      <c r="P226" s="56"/>
      <c r="Q226" s="56"/>
      <c r="R226" s="56"/>
      <c r="S226" s="56"/>
      <c r="T226" s="56"/>
      <c r="U226" s="56"/>
      <c r="V226" s="56"/>
      <c r="W226" s="56" t="s">
        <v>175</v>
      </c>
      <c r="X226" s="56" t="s">
        <v>1490</v>
      </c>
      <c r="Y226" s="56"/>
      <c r="Z226" s="56"/>
      <c r="AA226" s="56"/>
      <c r="AB226" s="56"/>
      <c r="AC226" s="56"/>
    </row>
    <row r="227" spans="1:29" s="79" customFormat="1" ht="28.5" customHeight="1" x14ac:dyDescent="0.2">
      <c r="A227" s="80" t="e">
        <f t="shared" si="3"/>
        <v>#REF!</v>
      </c>
      <c r="B227" s="77" t="s">
        <v>1627</v>
      </c>
      <c r="C227" s="77" t="s">
        <v>1628</v>
      </c>
      <c r="D227" s="77" t="s">
        <v>210</v>
      </c>
      <c r="E227" s="62"/>
      <c r="F227" s="77">
        <v>3</v>
      </c>
      <c r="G227" s="77" t="s">
        <v>199</v>
      </c>
      <c r="H227" s="77" t="s">
        <v>1642</v>
      </c>
      <c r="I227" s="77">
        <v>33</v>
      </c>
      <c r="J227" s="77">
        <v>1</v>
      </c>
      <c r="K227" s="62"/>
      <c r="L227" s="62"/>
      <c r="M227" s="62"/>
      <c r="N227" s="62"/>
      <c r="O227" s="62"/>
      <c r="P227" s="62"/>
      <c r="Q227" s="62"/>
      <c r="R227" s="62"/>
      <c r="S227" s="62"/>
      <c r="T227" s="62"/>
      <c r="U227" s="62"/>
      <c r="V227" s="62"/>
      <c r="W227" s="56" t="s">
        <v>175</v>
      </c>
      <c r="X227" s="77" t="s">
        <v>1640</v>
      </c>
      <c r="Y227" s="62"/>
      <c r="Z227" s="77"/>
      <c r="AA227" s="77"/>
      <c r="AB227" s="77"/>
      <c r="AC227" s="77"/>
    </row>
    <row r="228" spans="1:29" s="79" customFormat="1" ht="28.5" customHeight="1" x14ac:dyDescent="0.2">
      <c r="A228" s="80" t="e">
        <f t="shared" si="3"/>
        <v>#REF!</v>
      </c>
      <c r="B228" s="77" t="s">
        <v>1625</v>
      </c>
      <c r="C228" s="77" t="s">
        <v>1626</v>
      </c>
      <c r="D228" s="77" t="s">
        <v>129</v>
      </c>
      <c r="E228" s="62"/>
      <c r="F228" s="77">
        <v>3</v>
      </c>
      <c r="G228" s="77" t="s">
        <v>199</v>
      </c>
      <c r="H228" s="77" t="s">
        <v>1642</v>
      </c>
      <c r="I228" s="77">
        <v>33</v>
      </c>
      <c r="J228" s="77">
        <v>1</v>
      </c>
      <c r="K228" s="62"/>
      <c r="L228" s="62"/>
      <c r="M228" s="62"/>
      <c r="N228" s="62"/>
      <c r="O228" s="62"/>
      <c r="P228" s="62"/>
      <c r="Q228" s="62"/>
      <c r="R228" s="62"/>
      <c r="S228" s="62"/>
      <c r="T228" s="62"/>
      <c r="U228" s="62"/>
      <c r="V228" s="62"/>
      <c r="W228" s="56" t="s">
        <v>175</v>
      </c>
      <c r="X228" s="77" t="s">
        <v>1640</v>
      </c>
      <c r="Y228" s="62"/>
      <c r="Z228" s="77"/>
      <c r="AA228" s="77"/>
      <c r="AB228" s="77"/>
      <c r="AC228" s="77"/>
    </row>
    <row r="229" spans="1:29" s="79" customFormat="1" ht="28.5" customHeight="1" x14ac:dyDescent="0.2">
      <c r="A229" s="80" t="e">
        <f t="shared" si="3"/>
        <v>#REF!</v>
      </c>
      <c r="B229" s="77" t="s">
        <v>138</v>
      </c>
      <c r="C229" s="77" t="s">
        <v>1629</v>
      </c>
      <c r="D229" s="77" t="s">
        <v>1638</v>
      </c>
      <c r="E229" s="62"/>
      <c r="F229" s="77">
        <v>3</v>
      </c>
      <c r="G229" s="77" t="s">
        <v>199</v>
      </c>
      <c r="H229" s="77" t="s">
        <v>1642</v>
      </c>
      <c r="I229" s="77">
        <v>33</v>
      </c>
      <c r="J229" s="77">
        <v>1</v>
      </c>
      <c r="K229" s="62"/>
      <c r="L229" s="62"/>
      <c r="M229" s="62"/>
      <c r="N229" s="62"/>
      <c r="O229" s="62"/>
      <c r="P229" s="62"/>
      <c r="Q229" s="62"/>
      <c r="R229" s="62"/>
      <c r="S229" s="62"/>
      <c r="T229" s="62"/>
      <c r="U229" s="62"/>
      <c r="V229" s="62"/>
      <c r="W229" s="56" t="s">
        <v>175</v>
      </c>
      <c r="X229" s="77" t="s">
        <v>1640</v>
      </c>
      <c r="Y229" s="62"/>
      <c r="Z229" s="77"/>
      <c r="AA229" s="77"/>
      <c r="AB229" s="77"/>
      <c r="AC229" s="77"/>
    </row>
    <row r="230" spans="1:29" s="79" customFormat="1" ht="28.5" customHeight="1" x14ac:dyDescent="0.2">
      <c r="A230" s="80" t="e">
        <f t="shared" si="3"/>
        <v>#REF!</v>
      </c>
      <c r="B230" s="77" t="s">
        <v>1630</v>
      </c>
      <c r="C230" s="77" t="s">
        <v>1631</v>
      </c>
      <c r="D230" s="77" t="s">
        <v>53</v>
      </c>
      <c r="E230" s="62"/>
      <c r="F230" s="77">
        <v>3</v>
      </c>
      <c r="G230" s="77" t="s">
        <v>199</v>
      </c>
      <c r="H230" s="77" t="s">
        <v>1642</v>
      </c>
      <c r="I230" s="77">
        <v>33</v>
      </c>
      <c r="J230" s="77">
        <v>1</v>
      </c>
      <c r="K230" s="62"/>
      <c r="L230" s="62"/>
      <c r="M230" s="62"/>
      <c r="N230" s="62"/>
      <c r="O230" s="62"/>
      <c r="P230" s="62"/>
      <c r="Q230" s="62"/>
      <c r="R230" s="62"/>
      <c r="S230" s="62"/>
      <c r="T230" s="62"/>
      <c r="U230" s="62"/>
      <c r="V230" s="62"/>
      <c r="W230" s="56" t="s">
        <v>216</v>
      </c>
      <c r="X230" s="77" t="s">
        <v>1640</v>
      </c>
      <c r="Y230" s="62"/>
      <c r="Z230" s="77"/>
      <c r="AA230" s="77"/>
      <c r="AB230" s="77"/>
      <c r="AC230" s="77"/>
    </row>
    <row r="231" spans="1:29" s="79" customFormat="1" ht="28.5" customHeight="1" x14ac:dyDescent="0.2">
      <c r="A231" s="80" t="e">
        <f t="shared" si="3"/>
        <v>#REF!</v>
      </c>
      <c r="B231" s="77" t="s">
        <v>885</v>
      </c>
      <c r="C231" s="77" t="s">
        <v>1632</v>
      </c>
      <c r="D231" s="77" t="s">
        <v>1609</v>
      </c>
      <c r="E231" s="62"/>
      <c r="F231" s="77">
        <v>3</v>
      </c>
      <c r="G231" s="77" t="s">
        <v>199</v>
      </c>
      <c r="H231" s="77" t="s">
        <v>1642</v>
      </c>
      <c r="I231" s="77">
        <v>33</v>
      </c>
      <c r="J231" s="77">
        <v>1</v>
      </c>
      <c r="K231" s="62"/>
      <c r="L231" s="62"/>
      <c r="M231" s="62"/>
      <c r="N231" s="62"/>
      <c r="O231" s="62"/>
      <c r="P231" s="62"/>
      <c r="Q231" s="62"/>
      <c r="R231" s="62"/>
      <c r="S231" s="62"/>
      <c r="T231" s="62"/>
      <c r="U231" s="62"/>
      <c r="V231" s="62"/>
      <c r="W231" s="56" t="s">
        <v>175</v>
      </c>
      <c r="X231" s="77" t="s">
        <v>1640</v>
      </c>
      <c r="Y231" s="62"/>
      <c r="Z231" s="77"/>
      <c r="AA231" s="77"/>
      <c r="AB231" s="77"/>
      <c r="AC231" s="77"/>
    </row>
    <row r="232" spans="1:29" s="79" customFormat="1" ht="28.5" customHeight="1" x14ac:dyDescent="0.2">
      <c r="A232" s="80" t="e">
        <f t="shared" si="3"/>
        <v>#REF!</v>
      </c>
      <c r="B232" s="77" t="s">
        <v>884</v>
      </c>
      <c r="C232" s="77" t="s">
        <v>886</v>
      </c>
      <c r="D232" s="77" t="s">
        <v>1609</v>
      </c>
      <c r="E232" s="62"/>
      <c r="F232" s="77">
        <v>3</v>
      </c>
      <c r="G232" s="77" t="s">
        <v>199</v>
      </c>
      <c r="H232" s="77" t="s">
        <v>1642</v>
      </c>
      <c r="I232" s="77">
        <v>33</v>
      </c>
      <c r="J232" s="77">
        <v>1</v>
      </c>
      <c r="K232" s="62"/>
      <c r="L232" s="62"/>
      <c r="M232" s="62"/>
      <c r="N232" s="62"/>
      <c r="O232" s="62"/>
      <c r="P232" s="62"/>
      <c r="Q232" s="62"/>
      <c r="R232" s="62"/>
      <c r="S232" s="62"/>
      <c r="T232" s="62"/>
      <c r="U232" s="62"/>
      <c r="V232" s="62"/>
      <c r="W232" s="56" t="s">
        <v>175</v>
      </c>
      <c r="X232" s="77" t="s">
        <v>1640</v>
      </c>
      <c r="Y232" s="62"/>
      <c r="Z232" s="77"/>
      <c r="AA232" s="77"/>
      <c r="AB232" s="77"/>
      <c r="AC232" s="77"/>
    </row>
    <row r="233" spans="1:29" s="79" customFormat="1" ht="28.5" customHeight="1" x14ac:dyDescent="0.2">
      <c r="A233" s="80" t="e">
        <f t="shared" si="3"/>
        <v>#REF!</v>
      </c>
      <c r="B233" s="77" t="s">
        <v>1505</v>
      </c>
      <c r="C233" s="77" t="s">
        <v>1506</v>
      </c>
      <c r="D233" s="77" t="s">
        <v>1507</v>
      </c>
      <c r="E233" s="62"/>
      <c r="F233" s="77">
        <v>3</v>
      </c>
      <c r="G233" s="77" t="s">
        <v>199</v>
      </c>
      <c r="H233" s="77" t="s">
        <v>1642</v>
      </c>
      <c r="I233" s="77">
        <v>33</v>
      </c>
      <c r="J233" s="77">
        <v>1</v>
      </c>
      <c r="K233" s="62"/>
      <c r="L233" s="62"/>
      <c r="M233" s="62"/>
      <c r="N233" s="62"/>
      <c r="O233" s="62"/>
      <c r="P233" s="62"/>
      <c r="Q233" s="62"/>
      <c r="R233" s="62"/>
      <c r="S233" s="62"/>
      <c r="T233" s="62"/>
      <c r="U233" s="62"/>
      <c r="V233" s="62"/>
      <c r="W233" s="56" t="s">
        <v>175</v>
      </c>
      <c r="X233" s="77" t="s">
        <v>1640</v>
      </c>
      <c r="Y233" s="62"/>
      <c r="Z233" s="77"/>
      <c r="AA233" s="77"/>
      <c r="AB233" s="77"/>
      <c r="AC233" s="77"/>
    </row>
    <row r="234" spans="1:29" s="79" customFormat="1" ht="28.5" customHeight="1" x14ac:dyDescent="0.2">
      <c r="A234" s="80" t="e">
        <f t="shared" si="3"/>
        <v>#REF!</v>
      </c>
      <c r="B234" s="77" t="s">
        <v>1633</v>
      </c>
      <c r="C234" s="77" t="s">
        <v>127</v>
      </c>
      <c r="D234" s="77" t="s">
        <v>235</v>
      </c>
      <c r="E234" s="62"/>
      <c r="F234" s="77">
        <v>3</v>
      </c>
      <c r="G234" s="77" t="s">
        <v>199</v>
      </c>
      <c r="H234" s="77" t="s">
        <v>1642</v>
      </c>
      <c r="I234" s="77">
        <v>33</v>
      </c>
      <c r="J234" s="77">
        <v>1</v>
      </c>
      <c r="K234" s="62"/>
      <c r="L234" s="62"/>
      <c r="M234" s="62"/>
      <c r="N234" s="62"/>
      <c r="O234" s="62"/>
      <c r="P234" s="62"/>
      <c r="Q234" s="62"/>
      <c r="R234" s="62"/>
      <c r="S234" s="62"/>
      <c r="T234" s="62"/>
      <c r="U234" s="62"/>
      <c r="V234" s="62"/>
      <c r="W234" s="56" t="s">
        <v>175</v>
      </c>
      <c r="X234" s="77" t="s">
        <v>1640</v>
      </c>
      <c r="Y234" s="62"/>
      <c r="Z234" s="77"/>
      <c r="AA234" s="77"/>
      <c r="AB234" s="77"/>
      <c r="AC234" s="77"/>
    </row>
    <row r="235" spans="1:29" ht="28.5" customHeight="1" x14ac:dyDescent="0.2">
      <c r="A235" s="65" t="e">
        <f t="shared" si="3"/>
        <v>#REF!</v>
      </c>
      <c r="B235" s="56" t="s">
        <v>1503</v>
      </c>
      <c r="C235" s="56" t="s">
        <v>1504</v>
      </c>
      <c r="D235" s="56" t="s">
        <v>100</v>
      </c>
      <c r="E235" s="56"/>
      <c r="F235" s="56">
        <v>3</v>
      </c>
      <c r="G235" s="56" t="s">
        <v>240</v>
      </c>
      <c r="H235" s="56" t="s">
        <v>1643</v>
      </c>
      <c r="I235" s="56">
        <v>26</v>
      </c>
      <c r="J235" s="56">
        <v>1</v>
      </c>
      <c r="K235" s="56"/>
      <c r="L235" s="56"/>
      <c r="M235" s="56"/>
      <c r="N235" s="56"/>
      <c r="O235" s="56"/>
      <c r="P235" s="56"/>
      <c r="Q235" s="56"/>
      <c r="R235" s="56"/>
      <c r="S235" s="56"/>
      <c r="T235" s="56"/>
      <c r="U235" s="56"/>
      <c r="V235" s="56"/>
      <c r="W235" s="56" t="s">
        <v>144</v>
      </c>
      <c r="X235" s="56" t="s">
        <v>1490</v>
      </c>
      <c r="Y235" s="56"/>
      <c r="Z235" s="56"/>
      <c r="AA235" s="56"/>
      <c r="AB235" s="56"/>
      <c r="AC235" s="56"/>
    </row>
    <row r="236" spans="1:29" ht="28.5" customHeight="1" x14ac:dyDescent="0.2">
      <c r="A236" s="65" t="e">
        <f t="shared" si="3"/>
        <v>#REF!</v>
      </c>
      <c r="B236" s="56" t="s">
        <v>65</v>
      </c>
      <c r="C236" s="56" t="s">
        <v>66</v>
      </c>
      <c r="D236" s="56" t="s">
        <v>39</v>
      </c>
      <c r="E236" s="56"/>
      <c r="F236" s="56">
        <v>3</v>
      </c>
      <c r="G236" s="56" t="s">
        <v>240</v>
      </c>
      <c r="H236" s="56" t="s">
        <v>1643</v>
      </c>
      <c r="I236" s="56">
        <v>26</v>
      </c>
      <c r="J236" s="56">
        <v>1</v>
      </c>
      <c r="K236" s="56"/>
      <c r="L236" s="56"/>
      <c r="M236" s="56"/>
      <c r="N236" s="56"/>
      <c r="O236" s="56"/>
      <c r="P236" s="56"/>
      <c r="Q236" s="56"/>
      <c r="R236" s="56"/>
      <c r="S236" s="56"/>
      <c r="T236" s="56"/>
      <c r="U236" s="56"/>
      <c r="V236" s="56"/>
      <c r="W236" s="56" t="s">
        <v>146</v>
      </c>
      <c r="X236" s="56" t="s">
        <v>1490</v>
      </c>
      <c r="Y236" s="56"/>
      <c r="Z236" s="56"/>
      <c r="AA236" s="56"/>
      <c r="AB236" s="56"/>
      <c r="AC236" s="56"/>
    </row>
    <row r="237" spans="1:29" ht="28.5" customHeight="1" x14ac:dyDescent="0.2">
      <c r="A237" s="65" t="e">
        <f t="shared" si="3"/>
        <v>#REF!</v>
      </c>
      <c r="B237" s="56" t="s">
        <v>41</v>
      </c>
      <c r="C237" s="56" t="s">
        <v>42</v>
      </c>
      <c r="D237" s="56" t="s">
        <v>205</v>
      </c>
      <c r="E237" s="56"/>
      <c r="F237" s="56">
        <v>3</v>
      </c>
      <c r="G237" s="56" t="s">
        <v>240</v>
      </c>
      <c r="H237" s="56" t="s">
        <v>1643</v>
      </c>
      <c r="I237" s="56">
        <v>26</v>
      </c>
      <c r="J237" s="56">
        <v>1</v>
      </c>
      <c r="K237" s="56"/>
      <c r="L237" s="56"/>
      <c r="M237" s="56"/>
      <c r="N237" s="56"/>
      <c r="O237" s="56"/>
      <c r="P237" s="56"/>
      <c r="Q237" s="56"/>
      <c r="R237" s="56"/>
      <c r="S237" s="56"/>
      <c r="T237" s="56"/>
      <c r="U237" s="56"/>
      <c r="V237" s="56"/>
      <c r="W237" s="56" t="s">
        <v>173</v>
      </c>
      <c r="X237" s="56" t="s">
        <v>1490</v>
      </c>
      <c r="Y237" s="56"/>
      <c r="Z237" s="56"/>
      <c r="AA237" s="56"/>
      <c r="AB237" s="56"/>
      <c r="AC237" s="56"/>
    </row>
    <row r="238" spans="1:29" ht="28.5" customHeight="1" x14ac:dyDescent="0.2">
      <c r="A238" s="65" t="e">
        <f t="shared" si="3"/>
        <v>#REF!</v>
      </c>
      <c r="B238" s="56" t="s">
        <v>1634</v>
      </c>
      <c r="C238" s="56" t="s">
        <v>210</v>
      </c>
      <c r="D238" s="56" t="s">
        <v>205</v>
      </c>
      <c r="E238" s="56"/>
      <c r="F238" s="56">
        <v>4</v>
      </c>
      <c r="G238" s="56" t="s">
        <v>240</v>
      </c>
      <c r="H238" s="56" t="s">
        <v>1643</v>
      </c>
      <c r="I238" s="56">
        <v>26</v>
      </c>
      <c r="J238" s="56">
        <v>1</v>
      </c>
      <c r="K238" s="56"/>
      <c r="L238" s="56"/>
      <c r="M238" s="56"/>
      <c r="N238" s="56"/>
      <c r="O238" s="56"/>
      <c r="P238" s="56"/>
      <c r="Q238" s="56"/>
      <c r="R238" s="56"/>
      <c r="S238" s="56"/>
      <c r="T238" s="56"/>
      <c r="U238" s="56"/>
      <c r="V238" s="56"/>
      <c r="W238" s="56" t="s">
        <v>175</v>
      </c>
      <c r="X238" s="56" t="s">
        <v>1490</v>
      </c>
      <c r="Y238" s="56"/>
      <c r="Z238" s="56"/>
      <c r="AA238" s="56"/>
      <c r="AB238" s="56"/>
      <c r="AC238" s="56"/>
    </row>
    <row r="239" spans="1:29" s="79" customFormat="1" ht="28.5" customHeight="1" x14ac:dyDescent="0.2">
      <c r="A239" s="80" t="e">
        <f t="shared" si="3"/>
        <v>#REF!</v>
      </c>
      <c r="B239" s="77" t="s">
        <v>204</v>
      </c>
      <c r="C239" s="77" t="s">
        <v>203</v>
      </c>
      <c r="D239" s="77"/>
      <c r="E239" s="62"/>
      <c r="F239" s="77">
        <v>3</v>
      </c>
      <c r="G239" s="77" t="s">
        <v>240</v>
      </c>
      <c r="H239" s="77" t="s">
        <v>1643</v>
      </c>
      <c r="I239" s="77">
        <v>26</v>
      </c>
      <c r="J239" s="78">
        <v>1</v>
      </c>
      <c r="K239" s="62"/>
      <c r="L239" s="62"/>
      <c r="M239" s="62"/>
      <c r="N239" s="62"/>
      <c r="O239" s="62"/>
      <c r="P239" s="62"/>
      <c r="Q239" s="62"/>
      <c r="R239" s="62"/>
      <c r="S239" s="62"/>
      <c r="T239" s="62"/>
      <c r="U239" s="62"/>
      <c r="V239" s="62"/>
      <c r="W239" s="56" t="s">
        <v>216</v>
      </c>
      <c r="X239" s="77" t="s">
        <v>1641</v>
      </c>
      <c r="Y239" s="62"/>
      <c r="Z239" s="77"/>
      <c r="AA239" s="77"/>
      <c r="AB239" s="77"/>
      <c r="AC239" s="77"/>
    </row>
    <row r="240" spans="1:29" s="79" customFormat="1" ht="28.5" customHeight="1" x14ac:dyDescent="0.2">
      <c r="A240" s="80" t="e">
        <f t="shared" si="3"/>
        <v>#REF!</v>
      </c>
      <c r="B240" s="77" t="s">
        <v>55</v>
      </c>
      <c r="C240" s="77" t="s">
        <v>26</v>
      </c>
      <c r="D240" s="77" t="s">
        <v>205</v>
      </c>
      <c r="E240" s="62"/>
      <c r="F240" s="77">
        <v>3</v>
      </c>
      <c r="G240" s="77" t="s">
        <v>240</v>
      </c>
      <c r="H240" s="77" t="s">
        <v>1643</v>
      </c>
      <c r="I240" s="77">
        <v>26</v>
      </c>
      <c r="J240" s="78">
        <v>1</v>
      </c>
      <c r="K240" s="62"/>
      <c r="L240" s="62"/>
      <c r="M240" s="62"/>
      <c r="N240" s="62"/>
      <c r="O240" s="62"/>
      <c r="P240" s="62"/>
      <c r="Q240" s="62"/>
      <c r="R240" s="62"/>
      <c r="S240" s="62"/>
      <c r="T240" s="62"/>
      <c r="U240" s="62"/>
      <c r="V240" s="62"/>
      <c r="W240" s="56" t="s">
        <v>174</v>
      </c>
      <c r="X240" s="77" t="s">
        <v>1641</v>
      </c>
      <c r="Y240" s="62"/>
      <c r="Z240" s="77"/>
      <c r="AA240" s="77"/>
      <c r="AB240" s="77"/>
      <c r="AC240" s="77"/>
    </row>
    <row r="241" spans="1:29" s="79" customFormat="1" ht="28.5" customHeight="1" x14ac:dyDescent="0.2">
      <c r="A241" s="80" t="e">
        <f t="shared" si="3"/>
        <v>#REF!</v>
      </c>
      <c r="B241" s="77" t="s">
        <v>44</v>
      </c>
      <c r="C241" s="77" t="s">
        <v>45</v>
      </c>
      <c r="D241" s="77" t="s">
        <v>205</v>
      </c>
      <c r="E241" s="62"/>
      <c r="F241" s="77">
        <v>3</v>
      </c>
      <c r="G241" s="77" t="s">
        <v>240</v>
      </c>
      <c r="H241" s="77" t="s">
        <v>1643</v>
      </c>
      <c r="I241" s="77">
        <v>26</v>
      </c>
      <c r="J241" s="78">
        <v>1</v>
      </c>
      <c r="K241" s="62"/>
      <c r="L241" s="62"/>
      <c r="M241" s="62"/>
      <c r="N241" s="62"/>
      <c r="O241" s="62"/>
      <c r="P241" s="62"/>
      <c r="Q241" s="62"/>
      <c r="R241" s="62"/>
      <c r="S241" s="62"/>
      <c r="T241" s="62"/>
      <c r="U241" s="62"/>
      <c r="V241" s="62"/>
      <c r="W241" s="78" t="s">
        <v>173</v>
      </c>
      <c r="X241" s="77" t="s">
        <v>1641</v>
      </c>
      <c r="Y241" s="62"/>
      <c r="Z241" s="77"/>
      <c r="AA241" s="77"/>
      <c r="AB241" s="77"/>
      <c r="AC241" s="77"/>
    </row>
    <row r="242" spans="1:29" s="79" customFormat="1" ht="28.5" customHeight="1" x14ac:dyDescent="0.2">
      <c r="A242" s="80" t="e">
        <f t="shared" si="3"/>
        <v>#REF!</v>
      </c>
      <c r="B242" s="77" t="s">
        <v>106</v>
      </c>
      <c r="C242" s="77" t="s">
        <v>30</v>
      </c>
      <c r="D242" s="77"/>
      <c r="E242" s="62"/>
      <c r="F242" s="77">
        <v>3</v>
      </c>
      <c r="G242" s="77" t="s">
        <v>240</v>
      </c>
      <c r="H242" s="77" t="s">
        <v>1643</v>
      </c>
      <c r="I242" s="77">
        <v>26</v>
      </c>
      <c r="J242" s="78">
        <v>1</v>
      </c>
      <c r="K242" s="62"/>
      <c r="L242" s="62"/>
      <c r="M242" s="62"/>
      <c r="N242" s="62"/>
      <c r="O242" s="62"/>
      <c r="P242" s="62"/>
      <c r="Q242" s="62"/>
      <c r="R242" s="62"/>
      <c r="S242" s="62"/>
      <c r="T242" s="62"/>
      <c r="U242" s="62"/>
      <c r="V242" s="62"/>
      <c r="W242" s="78" t="s">
        <v>260</v>
      </c>
      <c r="X242" s="77" t="s">
        <v>1641</v>
      </c>
      <c r="Y242" s="62"/>
      <c r="Z242" s="77"/>
      <c r="AA242" s="77"/>
      <c r="AB242" s="77"/>
      <c r="AC242" s="77"/>
    </row>
    <row r="243" spans="1:29" ht="28.5" customHeight="1" x14ac:dyDescent="0.2">
      <c r="A243" s="65" t="e">
        <f t="shared" si="3"/>
        <v>#REF!</v>
      </c>
      <c r="B243" s="56" t="s">
        <v>64</v>
      </c>
      <c r="C243" s="56" t="s">
        <v>1609</v>
      </c>
      <c r="D243" s="56" t="s">
        <v>1639</v>
      </c>
      <c r="E243" s="56"/>
      <c r="F243" s="56">
        <v>3</v>
      </c>
      <c r="G243" s="56" t="s">
        <v>240</v>
      </c>
      <c r="H243" s="56" t="s">
        <v>1643</v>
      </c>
      <c r="I243" s="56">
        <v>26</v>
      </c>
      <c r="J243" s="56">
        <v>1</v>
      </c>
      <c r="K243" s="56"/>
      <c r="L243" s="56"/>
      <c r="M243" s="56"/>
      <c r="N243" s="56"/>
      <c r="O243" s="56"/>
      <c r="P243" s="56"/>
      <c r="Q243" s="56"/>
      <c r="R243" s="56"/>
      <c r="S243" s="56"/>
      <c r="T243" s="56"/>
      <c r="U243" s="56"/>
      <c r="V243" s="56"/>
      <c r="W243" s="56" t="s">
        <v>175</v>
      </c>
      <c r="X243" s="56" t="s">
        <v>1490</v>
      </c>
      <c r="Y243" s="56"/>
      <c r="Z243" s="56"/>
      <c r="AA243" s="56"/>
      <c r="AB243" s="56"/>
      <c r="AC243" s="56"/>
    </row>
    <row r="244" spans="1:29" ht="28.5" customHeight="1" x14ac:dyDescent="0.2">
      <c r="A244" s="65" t="e">
        <f t="shared" si="3"/>
        <v>#REF!</v>
      </c>
      <c r="B244" s="56" t="s">
        <v>232</v>
      </c>
      <c r="C244" s="56" t="s">
        <v>233</v>
      </c>
      <c r="D244" s="56" t="s">
        <v>205</v>
      </c>
      <c r="E244" s="56"/>
      <c r="F244" s="56">
        <v>3</v>
      </c>
      <c r="G244" s="56" t="s">
        <v>240</v>
      </c>
      <c r="H244" s="56" t="s">
        <v>1643</v>
      </c>
      <c r="I244" s="56">
        <v>26</v>
      </c>
      <c r="J244" s="56">
        <v>1</v>
      </c>
      <c r="K244" s="56"/>
      <c r="L244" s="56"/>
      <c r="M244" s="56"/>
      <c r="N244" s="56"/>
      <c r="O244" s="56"/>
      <c r="P244" s="56"/>
      <c r="Q244" s="56"/>
      <c r="R244" s="56"/>
      <c r="S244" s="56"/>
      <c r="T244" s="56"/>
      <c r="U244" s="56"/>
      <c r="V244" s="56"/>
      <c r="W244" s="56" t="s">
        <v>175</v>
      </c>
      <c r="X244" s="56" t="s">
        <v>1490</v>
      </c>
      <c r="Y244" s="56"/>
      <c r="Z244" s="56"/>
      <c r="AA244" s="56"/>
      <c r="AB244" s="56"/>
      <c r="AC244" s="56"/>
    </row>
    <row r="245" spans="1:29" ht="28.5" customHeight="1" x14ac:dyDescent="0.2">
      <c r="A245" s="65" t="e">
        <f t="shared" si="3"/>
        <v>#REF!</v>
      </c>
      <c r="B245" s="56" t="s">
        <v>1545</v>
      </c>
      <c r="C245" s="56" t="s">
        <v>1546</v>
      </c>
      <c r="D245" s="56"/>
      <c r="E245" s="56"/>
      <c r="F245" s="56">
        <v>3</v>
      </c>
      <c r="G245" s="56" t="s">
        <v>261</v>
      </c>
      <c r="H245" s="56" t="s">
        <v>1643</v>
      </c>
      <c r="I245" s="56">
        <v>110</v>
      </c>
      <c r="J245" s="56">
        <v>3</v>
      </c>
      <c r="K245" s="56"/>
      <c r="L245" s="56"/>
      <c r="M245" s="56"/>
      <c r="N245" s="56"/>
      <c r="O245" s="56"/>
      <c r="P245" s="56"/>
      <c r="Q245" s="56"/>
      <c r="R245" s="56"/>
      <c r="S245" s="56"/>
      <c r="T245" s="56"/>
      <c r="U245" s="56"/>
      <c r="V245" s="56"/>
      <c r="W245" s="56" t="s">
        <v>1652</v>
      </c>
      <c r="X245" s="56" t="s">
        <v>1490</v>
      </c>
      <c r="Y245" s="56"/>
      <c r="Z245" s="56"/>
      <c r="AA245" s="56"/>
      <c r="AB245" s="56"/>
      <c r="AC245" s="56"/>
    </row>
    <row r="246" spans="1:29" ht="28.5" customHeight="1" x14ac:dyDescent="0.2">
      <c r="A246" s="65" t="e">
        <f t="shared" si="3"/>
        <v>#REF!</v>
      </c>
      <c r="B246" s="56" t="s">
        <v>209</v>
      </c>
      <c r="C246" s="56" t="s">
        <v>202</v>
      </c>
      <c r="D246" s="56" t="s">
        <v>201</v>
      </c>
      <c r="E246" s="56"/>
      <c r="F246" s="56">
        <v>5</v>
      </c>
      <c r="G246" s="56" t="s">
        <v>261</v>
      </c>
      <c r="H246" s="56" t="s">
        <v>1643</v>
      </c>
      <c r="I246" s="56">
        <v>110</v>
      </c>
      <c r="J246" s="56">
        <v>3</v>
      </c>
      <c r="K246" s="56"/>
      <c r="L246" s="56"/>
      <c r="M246" s="56"/>
      <c r="N246" s="56"/>
      <c r="O246" s="56"/>
      <c r="P246" s="56"/>
      <c r="Q246" s="56"/>
      <c r="R246" s="56"/>
      <c r="S246" s="56"/>
      <c r="T246" s="56"/>
      <c r="U246" s="56"/>
      <c r="V246" s="56"/>
      <c r="W246" s="56" t="s">
        <v>143</v>
      </c>
      <c r="X246" s="56" t="s">
        <v>1490</v>
      </c>
      <c r="Y246" s="56"/>
      <c r="Z246" s="56"/>
      <c r="AA246" s="56"/>
      <c r="AB246" s="56"/>
      <c r="AC246" s="56"/>
    </row>
    <row r="247" spans="1:29" ht="28.5" customHeight="1" x14ac:dyDescent="0.2">
      <c r="A247" s="65" t="e">
        <f t="shared" si="3"/>
        <v>#REF!</v>
      </c>
      <c r="B247" s="56" t="s">
        <v>1592</v>
      </c>
      <c r="C247" s="56" t="s">
        <v>1585</v>
      </c>
      <c r="D247" s="56" t="s">
        <v>202</v>
      </c>
      <c r="E247" s="56"/>
      <c r="F247" s="56">
        <v>5</v>
      </c>
      <c r="G247" s="56" t="s">
        <v>261</v>
      </c>
      <c r="H247" s="56" t="s">
        <v>1643</v>
      </c>
      <c r="I247" s="56">
        <v>110</v>
      </c>
      <c r="J247" s="56">
        <v>3</v>
      </c>
      <c r="K247" s="56"/>
      <c r="L247" s="56"/>
      <c r="M247" s="56"/>
      <c r="N247" s="56"/>
      <c r="O247" s="56"/>
      <c r="P247" s="56"/>
      <c r="Q247" s="56"/>
      <c r="R247" s="56"/>
      <c r="S247" s="56"/>
      <c r="T247" s="56"/>
      <c r="U247" s="56"/>
      <c r="V247" s="56"/>
      <c r="W247" s="56" t="s">
        <v>143</v>
      </c>
      <c r="X247" s="56" t="s">
        <v>1490</v>
      </c>
      <c r="Y247" s="56"/>
      <c r="Z247" s="56"/>
      <c r="AA247" s="56"/>
      <c r="AB247" s="56"/>
      <c r="AC247" s="56"/>
    </row>
    <row r="248" spans="1:29" ht="28.5" customHeight="1" x14ac:dyDescent="0.2">
      <c r="A248" s="65" t="e">
        <f t="shared" si="3"/>
        <v>#REF!</v>
      </c>
      <c r="B248" s="56" t="s">
        <v>1547</v>
      </c>
      <c r="C248" s="56" t="s">
        <v>40</v>
      </c>
      <c r="D248" s="56" t="s">
        <v>89</v>
      </c>
      <c r="E248" s="56"/>
      <c r="F248" s="56">
        <v>3</v>
      </c>
      <c r="G248" s="56" t="s">
        <v>261</v>
      </c>
      <c r="H248" s="56" t="s">
        <v>1643</v>
      </c>
      <c r="I248" s="56">
        <v>110</v>
      </c>
      <c r="J248" s="56">
        <v>3</v>
      </c>
      <c r="K248" s="56"/>
      <c r="L248" s="56"/>
      <c r="M248" s="56"/>
      <c r="N248" s="56"/>
      <c r="O248" s="56"/>
      <c r="P248" s="56"/>
      <c r="Q248" s="56"/>
      <c r="R248" s="56"/>
      <c r="S248" s="56"/>
      <c r="T248" s="56"/>
      <c r="U248" s="56"/>
      <c r="V248" s="56"/>
      <c r="W248" s="56" t="s">
        <v>146</v>
      </c>
      <c r="X248" s="56" t="s">
        <v>1490</v>
      </c>
      <c r="Y248" s="56"/>
      <c r="Z248" s="56"/>
      <c r="AA248" s="56"/>
      <c r="AB248" s="56"/>
      <c r="AC248" s="56"/>
    </row>
    <row r="249" spans="1:29" ht="28.5" customHeight="1" x14ac:dyDescent="0.2">
      <c r="A249" s="65" t="e">
        <f t="shared" si="3"/>
        <v>#REF!</v>
      </c>
      <c r="B249" s="56" t="s">
        <v>91</v>
      </c>
      <c r="C249" s="56" t="s">
        <v>60</v>
      </c>
      <c r="D249" s="56"/>
      <c r="E249" s="56"/>
      <c r="F249" s="56">
        <v>2</v>
      </c>
      <c r="G249" s="56" t="s">
        <v>261</v>
      </c>
      <c r="H249" s="56" t="s">
        <v>1643</v>
      </c>
      <c r="I249" s="56">
        <v>110</v>
      </c>
      <c r="J249" s="56">
        <v>3</v>
      </c>
      <c r="K249" s="56"/>
      <c r="L249" s="56"/>
      <c r="M249" s="56"/>
      <c r="N249" s="56"/>
      <c r="O249" s="56"/>
      <c r="P249" s="56"/>
      <c r="Q249" s="56"/>
      <c r="R249" s="56"/>
      <c r="S249" s="56"/>
      <c r="T249" s="56"/>
      <c r="U249" s="56"/>
      <c r="V249" s="56"/>
      <c r="W249" s="56" t="s">
        <v>145</v>
      </c>
      <c r="X249" s="56" t="s">
        <v>1490</v>
      </c>
      <c r="Y249" s="56"/>
      <c r="Z249" s="56"/>
      <c r="AA249" s="56"/>
      <c r="AB249" s="56"/>
      <c r="AC249" s="56"/>
    </row>
    <row r="250" spans="1:29" ht="28.5" customHeight="1" x14ac:dyDescent="0.2">
      <c r="A250" s="65" t="e">
        <f t="shared" ref="A250:A270" si="4">A249+1</f>
        <v>#REF!</v>
      </c>
      <c r="B250" s="56" t="s">
        <v>1548</v>
      </c>
      <c r="C250" s="56" t="s">
        <v>43</v>
      </c>
      <c r="D250" s="56" t="s">
        <v>29</v>
      </c>
      <c r="E250" s="56"/>
      <c r="F250" s="56">
        <v>3</v>
      </c>
      <c r="G250" s="56" t="s">
        <v>261</v>
      </c>
      <c r="H250" s="56" t="s">
        <v>1643</v>
      </c>
      <c r="I250" s="56">
        <v>110</v>
      </c>
      <c r="J250" s="56">
        <v>3</v>
      </c>
      <c r="K250" s="56"/>
      <c r="L250" s="56"/>
      <c r="M250" s="56"/>
      <c r="N250" s="56"/>
      <c r="O250" s="56"/>
      <c r="P250" s="56"/>
      <c r="Q250" s="56"/>
      <c r="R250" s="56"/>
      <c r="S250" s="56"/>
      <c r="T250" s="56"/>
      <c r="U250" s="56"/>
      <c r="V250" s="56"/>
      <c r="W250" s="56" t="s">
        <v>173</v>
      </c>
      <c r="X250" s="56" t="s">
        <v>1490</v>
      </c>
      <c r="Y250" s="56"/>
      <c r="Z250" s="56"/>
      <c r="AA250" s="56"/>
      <c r="AB250" s="56"/>
      <c r="AC250" s="56"/>
    </row>
    <row r="251" spans="1:29" ht="38.25" x14ac:dyDescent="0.2">
      <c r="A251" s="65" t="e">
        <f t="shared" si="4"/>
        <v>#REF!</v>
      </c>
      <c r="B251" s="56" t="s">
        <v>1551</v>
      </c>
      <c r="C251" s="56" t="s">
        <v>1651</v>
      </c>
      <c r="D251" s="56"/>
      <c r="E251" s="56"/>
      <c r="F251" s="56">
        <v>7</v>
      </c>
      <c r="G251" s="56" t="s">
        <v>261</v>
      </c>
      <c r="H251" s="56" t="s">
        <v>1643</v>
      </c>
      <c r="I251" s="56">
        <v>110</v>
      </c>
      <c r="J251" s="56">
        <v>3</v>
      </c>
      <c r="K251" s="56"/>
      <c r="L251" s="56"/>
      <c r="M251" s="56"/>
      <c r="N251" s="56"/>
      <c r="O251" s="56"/>
      <c r="P251" s="56"/>
      <c r="Q251" s="56"/>
      <c r="R251" s="56"/>
      <c r="S251" s="56"/>
      <c r="T251" s="56"/>
      <c r="U251" s="56"/>
      <c r="V251" s="56"/>
      <c r="W251" s="75" t="s">
        <v>1649</v>
      </c>
      <c r="X251" s="56" t="s">
        <v>1490</v>
      </c>
      <c r="Y251" s="56"/>
      <c r="Z251" s="56"/>
      <c r="AA251" s="56"/>
      <c r="AB251" s="56"/>
      <c r="AC251" s="56"/>
    </row>
    <row r="252" spans="1:29" s="63" customFormat="1" ht="28.5" customHeight="1" x14ac:dyDescent="0.2">
      <c r="A252" s="65" t="e">
        <f t="shared" si="4"/>
        <v>#REF!</v>
      </c>
      <c r="B252" s="62" t="s">
        <v>276</v>
      </c>
      <c r="C252" s="62" t="s">
        <v>1645</v>
      </c>
      <c r="D252" s="62" t="s">
        <v>33</v>
      </c>
      <c r="E252" s="62"/>
      <c r="F252" s="62">
        <v>3</v>
      </c>
      <c r="G252" s="62" t="s">
        <v>168</v>
      </c>
      <c r="H252" s="56" t="s">
        <v>1660</v>
      </c>
      <c r="I252" s="56">
        <v>36</v>
      </c>
      <c r="J252" s="62">
        <v>1</v>
      </c>
      <c r="K252" s="62"/>
      <c r="L252" s="62"/>
      <c r="M252" s="62"/>
      <c r="N252" s="62"/>
      <c r="O252" s="62"/>
      <c r="P252" s="62"/>
      <c r="Q252" s="62"/>
      <c r="R252" s="62"/>
      <c r="S252" s="62"/>
      <c r="T252" s="62"/>
      <c r="U252" s="62"/>
      <c r="V252" s="62"/>
      <c r="W252" s="56" t="s">
        <v>175</v>
      </c>
      <c r="X252" s="62" t="s">
        <v>1673</v>
      </c>
      <c r="Y252" s="62"/>
      <c r="Z252" s="62"/>
      <c r="AA252" s="62"/>
      <c r="AB252" s="62"/>
      <c r="AC252" s="62"/>
    </row>
    <row r="253" spans="1:29" s="63" customFormat="1" ht="28.5" customHeight="1" x14ac:dyDescent="0.2">
      <c r="A253" s="65" t="e">
        <f t="shared" si="4"/>
        <v>#REF!</v>
      </c>
      <c r="B253" s="62" t="s">
        <v>1633</v>
      </c>
      <c r="C253" s="62" t="s">
        <v>1646</v>
      </c>
      <c r="D253" s="62" t="s">
        <v>27</v>
      </c>
      <c r="E253" s="62"/>
      <c r="F253" s="62">
        <v>3</v>
      </c>
      <c r="G253" s="62" t="s">
        <v>168</v>
      </c>
      <c r="H253" s="56" t="s">
        <v>1660</v>
      </c>
      <c r="I253" s="56">
        <v>36</v>
      </c>
      <c r="J253" s="62">
        <v>1</v>
      </c>
      <c r="K253" s="62"/>
      <c r="L253" s="62"/>
      <c r="M253" s="62"/>
      <c r="N253" s="62"/>
      <c r="O253" s="62"/>
      <c r="P253" s="62"/>
      <c r="Q253" s="62"/>
      <c r="R253" s="62"/>
      <c r="S253" s="62"/>
      <c r="T253" s="62"/>
      <c r="U253" s="62"/>
      <c r="V253" s="62"/>
      <c r="W253" s="56" t="s">
        <v>175</v>
      </c>
      <c r="X253" s="62" t="s">
        <v>1673</v>
      </c>
      <c r="Y253" s="62"/>
      <c r="Z253" s="62"/>
      <c r="AA253" s="62"/>
      <c r="AB253" s="62"/>
      <c r="AC253" s="62"/>
    </row>
    <row r="254" spans="1:29" ht="25.5" customHeight="1" x14ac:dyDescent="0.2">
      <c r="A254" s="65" t="e">
        <f t="shared" si="4"/>
        <v>#REF!</v>
      </c>
      <c r="B254" s="56" t="s">
        <v>65</v>
      </c>
      <c r="C254" s="56" t="s">
        <v>66</v>
      </c>
      <c r="D254" s="56" t="s">
        <v>39</v>
      </c>
      <c r="E254" s="56"/>
      <c r="F254" s="56">
        <v>3</v>
      </c>
      <c r="G254" s="56" t="s">
        <v>240</v>
      </c>
      <c r="H254" s="56" t="s">
        <v>1660</v>
      </c>
      <c r="I254" s="56">
        <v>25</v>
      </c>
      <c r="J254" s="56">
        <v>1</v>
      </c>
      <c r="K254" s="56"/>
      <c r="L254" s="56"/>
      <c r="M254" s="56"/>
      <c r="N254" s="56"/>
      <c r="O254" s="56"/>
      <c r="P254" s="56"/>
      <c r="Q254" s="56"/>
      <c r="R254" s="56"/>
      <c r="S254" s="56"/>
      <c r="T254" s="56"/>
      <c r="U254" s="56"/>
      <c r="V254" s="56"/>
      <c r="W254" s="56" t="s">
        <v>146</v>
      </c>
      <c r="X254" s="56" t="s">
        <v>1490</v>
      </c>
      <c r="Y254" s="56"/>
      <c r="Z254" s="56"/>
      <c r="AA254" s="56"/>
      <c r="AB254" s="56"/>
      <c r="AC254" s="56"/>
    </row>
    <row r="255" spans="1:29" s="84" customFormat="1" ht="38.25" x14ac:dyDescent="0.2">
      <c r="A255" s="74" t="e">
        <f t="shared" si="4"/>
        <v>#REF!</v>
      </c>
      <c r="B255" s="83" t="s">
        <v>61</v>
      </c>
      <c r="C255" s="83" t="s">
        <v>62</v>
      </c>
      <c r="D255" s="83" t="s">
        <v>63</v>
      </c>
      <c r="E255" s="83"/>
      <c r="F255" s="83">
        <v>3</v>
      </c>
      <c r="G255" s="83" t="s">
        <v>240</v>
      </c>
      <c r="H255" s="83" t="s">
        <v>1660</v>
      </c>
      <c r="I255" s="83">
        <v>25</v>
      </c>
      <c r="J255" s="83">
        <v>1</v>
      </c>
      <c r="K255" s="83"/>
      <c r="L255" s="83"/>
      <c r="M255" s="83"/>
      <c r="N255" s="83"/>
      <c r="O255" s="83"/>
      <c r="P255" s="83"/>
      <c r="Q255" s="83"/>
      <c r="R255" s="83"/>
      <c r="S255" s="83"/>
      <c r="T255" s="83"/>
      <c r="U255" s="83"/>
      <c r="V255" s="83"/>
      <c r="W255" s="83" t="s">
        <v>173</v>
      </c>
      <c r="X255" s="83" t="s">
        <v>1490</v>
      </c>
      <c r="Y255" s="83"/>
      <c r="Z255" s="83"/>
      <c r="AA255" s="83"/>
      <c r="AB255" s="83"/>
      <c r="AC255" s="83"/>
    </row>
    <row r="256" spans="1:29" s="84" customFormat="1" ht="25.5" customHeight="1" x14ac:dyDescent="0.2">
      <c r="A256" s="74" t="e">
        <f t="shared" si="4"/>
        <v>#REF!</v>
      </c>
      <c r="B256" s="83" t="s">
        <v>58</v>
      </c>
      <c r="C256" s="83" t="s">
        <v>59</v>
      </c>
      <c r="D256" s="83" t="s">
        <v>60</v>
      </c>
      <c r="E256" s="83"/>
      <c r="F256" s="83">
        <v>2</v>
      </c>
      <c r="G256" s="83" t="s">
        <v>240</v>
      </c>
      <c r="H256" s="83" t="s">
        <v>1660</v>
      </c>
      <c r="I256" s="83">
        <v>25</v>
      </c>
      <c r="J256" s="83">
        <v>1</v>
      </c>
      <c r="K256" s="83"/>
      <c r="L256" s="83"/>
      <c r="M256" s="83"/>
      <c r="N256" s="83"/>
      <c r="O256" s="83"/>
      <c r="P256" s="83"/>
      <c r="Q256" s="83"/>
      <c r="R256" s="83"/>
      <c r="S256" s="83"/>
      <c r="T256" s="83"/>
      <c r="U256" s="83"/>
      <c r="V256" s="83"/>
      <c r="W256" s="83" t="s">
        <v>145</v>
      </c>
      <c r="X256" s="83" t="s">
        <v>1490</v>
      </c>
      <c r="Y256" s="83"/>
      <c r="Z256" s="83"/>
      <c r="AA256" s="83"/>
      <c r="AB256" s="83"/>
      <c r="AC256" s="83"/>
    </row>
    <row r="257" spans="1:29" s="84" customFormat="1" ht="25.5" customHeight="1" x14ac:dyDescent="0.2">
      <c r="A257" s="74" t="e">
        <f t="shared" si="4"/>
        <v>#REF!</v>
      </c>
      <c r="B257" s="83" t="s">
        <v>121</v>
      </c>
      <c r="C257" s="83" t="s">
        <v>33</v>
      </c>
      <c r="D257" s="83" t="s">
        <v>43</v>
      </c>
      <c r="E257" s="83"/>
      <c r="F257" s="83">
        <v>3</v>
      </c>
      <c r="G257" s="83" t="s">
        <v>240</v>
      </c>
      <c r="H257" s="83" t="s">
        <v>1660</v>
      </c>
      <c r="I257" s="83">
        <v>25</v>
      </c>
      <c r="J257" s="83">
        <v>1</v>
      </c>
      <c r="K257" s="83"/>
      <c r="L257" s="83"/>
      <c r="M257" s="83"/>
      <c r="N257" s="83"/>
      <c r="O257" s="83"/>
      <c r="P257" s="83"/>
      <c r="Q257" s="83"/>
      <c r="R257" s="83"/>
      <c r="S257" s="83"/>
      <c r="T257" s="83"/>
      <c r="U257" s="83"/>
      <c r="V257" s="83"/>
      <c r="W257" s="56" t="s">
        <v>175</v>
      </c>
      <c r="X257" s="83" t="s">
        <v>1490</v>
      </c>
      <c r="Y257" s="83"/>
      <c r="Z257" s="83"/>
      <c r="AA257" s="83"/>
      <c r="AB257" s="83"/>
      <c r="AC257" s="83"/>
    </row>
    <row r="258" spans="1:29" s="84" customFormat="1" ht="25.5" customHeight="1" x14ac:dyDescent="0.2">
      <c r="A258" s="74" t="e">
        <f t="shared" si="4"/>
        <v>#REF!</v>
      </c>
      <c r="B258" s="83" t="s">
        <v>64</v>
      </c>
      <c r="C258" s="83" t="s">
        <v>27</v>
      </c>
      <c r="D258" s="83" t="s">
        <v>30</v>
      </c>
      <c r="E258" s="83"/>
      <c r="F258" s="83">
        <v>3</v>
      </c>
      <c r="G258" s="83" t="s">
        <v>240</v>
      </c>
      <c r="H258" s="83" t="s">
        <v>1660</v>
      </c>
      <c r="I258" s="83">
        <v>25</v>
      </c>
      <c r="J258" s="83">
        <v>1</v>
      </c>
      <c r="K258" s="83"/>
      <c r="L258" s="83"/>
      <c r="M258" s="83"/>
      <c r="N258" s="83"/>
      <c r="O258" s="83"/>
      <c r="P258" s="83"/>
      <c r="Q258" s="83"/>
      <c r="R258" s="83"/>
      <c r="S258" s="83"/>
      <c r="T258" s="83"/>
      <c r="U258" s="83"/>
      <c r="V258" s="83"/>
      <c r="W258" s="56" t="s">
        <v>175</v>
      </c>
      <c r="X258" s="83" t="s">
        <v>1490</v>
      </c>
      <c r="Y258" s="83"/>
      <c r="Z258" s="83"/>
      <c r="AA258" s="83"/>
      <c r="AB258" s="83"/>
      <c r="AC258" s="83"/>
    </row>
    <row r="259" spans="1:29" s="84" customFormat="1" ht="24.75" customHeight="1" x14ac:dyDescent="0.2">
      <c r="A259" s="74" t="e">
        <f t="shared" si="4"/>
        <v>#REF!</v>
      </c>
      <c r="B259" s="83" t="s">
        <v>65</v>
      </c>
      <c r="C259" s="83" t="s">
        <v>66</v>
      </c>
      <c r="D259" s="83" t="s">
        <v>39</v>
      </c>
      <c r="E259" s="83"/>
      <c r="F259" s="83">
        <v>3</v>
      </c>
      <c r="G259" s="83" t="s">
        <v>262</v>
      </c>
      <c r="H259" s="83" t="s">
        <v>1660</v>
      </c>
      <c r="I259" s="83">
        <v>14</v>
      </c>
      <c r="J259" s="83">
        <v>1</v>
      </c>
      <c r="K259" s="83"/>
      <c r="L259" s="83"/>
      <c r="M259" s="83"/>
      <c r="N259" s="83"/>
      <c r="O259" s="83"/>
      <c r="P259" s="83"/>
      <c r="Q259" s="83"/>
      <c r="R259" s="83"/>
      <c r="S259" s="83"/>
      <c r="T259" s="83"/>
      <c r="U259" s="83"/>
      <c r="V259" s="83"/>
      <c r="W259" s="85" t="s">
        <v>146</v>
      </c>
      <c r="X259" s="83" t="s">
        <v>1490</v>
      </c>
      <c r="Y259" s="83"/>
      <c r="Z259" s="83"/>
      <c r="AA259" s="83"/>
      <c r="AB259" s="83"/>
      <c r="AC259" s="83"/>
    </row>
    <row r="260" spans="1:29" ht="24.75" customHeight="1" x14ac:dyDescent="0.2">
      <c r="A260" s="65" t="e">
        <f t="shared" si="4"/>
        <v>#REF!</v>
      </c>
      <c r="B260" s="56" t="s">
        <v>1548</v>
      </c>
      <c r="C260" s="56" t="s">
        <v>43</v>
      </c>
      <c r="D260" s="56" t="s">
        <v>29</v>
      </c>
      <c r="E260" s="56"/>
      <c r="F260" s="56">
        <v>3</v>
      </c>
      <c r="G260" s="56" t="s">
        <v>262</v>
      </c>
      <c r="H260" s="56" t="s">
        <v>1660</v>
      </c>
      <c r="I260" s="83">
        <v>14</v>
      </c>
      <c r="J260" s="56">
        <v>1</v>
      </c>
      <c r="K260" s="56"/>
      <c r="L260" s="56"/>
      <c r="M260" s="56"/>
      <c r="N260" s="56"/>
      <c r="O260" s="56"/>
      <c r="P260" s="56"/>
      <c r="Q260" s="56"/>
      <c r="R260" s="56"/>
      <c r="S260" s="56"/>
      <c r="T260" s="56"/>
      <c r="U260" s="56"/>
      <c r="V260" s="56"/>
      <c r="W260" s="75" t="s">
        <v>173</v>
      </c>
      <c r="X260" s="56" t="s">
        <v>1490</v>
      </c>
      <c r="Y260" s="56"/>
      <c r="Z260" s="56"/>
      <c r="AA260" s="56"/>
      <c r="AB260" s="56"/>
      <c r="AC260" s="56"/>
    </row>
    <row r="261" spans="1:29" ht="24.75" customHeight="1" x14ac:dyDescent="0.2">
      <c r="A261" s="65" t="e">
        <f t="shared" si="4"/>
        <v>#REF!</v>
      </c>
      <c r="B261" s="56" t="s">
        <v>38</v>
      </c>
      <c r="C261" s="56" t="s">
        <v>39</v>
      </c>
      <c r="D261" s="56" t="s">
        <v>40</v>
      </c>
      <c r="E261" s="56"/>
      <c r="F261" s="56">
        <v>3</v>
      </c>
      <c r="G261" s="56" t="s">
        <v>262</v>
      </c>
      <c r="H261" s="56" t="s">
        <v>1660</v>
      </c>
      <c r="I261" s="83">
        <v>14</v>
      </c>
      <c r="J261" s="56">
        <v>1</v>
      </c>
      <c r="K261" s="56"/>
      <c r="L261" s="56"/>
      <c r="M261" s="56"/>
      <c r="N261" s="56"/>
      <c r="O261" s="56"/>
      <c r="P261" s="56"/>
      <c r="Q261" s="56"/>
      <c r="R261" s="56"/>
      <c r="S261" s="56"/>
      <c r="T261" s="56"/>
      <c r="U261" s="56"/>
      <c r="V261" s="56"/>
      <c r="W261" s="75" t="s">
        <v>173</v>
      </c>
      <c r="X261" s="56" t="s">
        <v>1490</v>
      </c>
      <c r="Y261" s="56"/>
      <c r="Z261" s="56"/>
      <c r="AA261" s="56"/>
      <c r="AB261" s="56"/>
      <c r="AC261" s="56"/>
    </row>
    <row r="262" spans="1:29" ht="24.75" customHeight="1" x14ac:dyDescent="0.2">
      <c r="A262" s="65" t="e">
        <f t="shared" si="4"/>
        <v>#REF!</v>
      </c>
      <c r="B262" s="56" t="s">
        <v>58</v>
      </c>
      <c r="C262" s="56" t="s">
        <v>59</v>
      </c>
      <c r="D262" s="56"/>
      <c r="E262" s="56"/>
      <c r="F262" s="56">
        <v>2</v>
      </c>
      <c r="G262" s="56" t="s">
        <v>262</v>
      </c>
      <c r="H262" s="56" t="s">
        <v>1660</v>
      </c>
      <c r="I262" s="83">
        <v>14</v>
      </c>
      <c r="J262" s="56">
        <v>1</v>
      </c>
      <c r="K262" s="56"/>
      <c r="L262" s="56"/>
      <c r="M262" s="56"/>
      <c r="N262" s="56"/>
      <c r="O262" s="56"/>
      <c r="P262" s="56"/>
      <c r="Q262" s="56"/>
      <c r="R262" s="56"/>
      <c r="S262" s="56"/>
      <c r="T262" s="56"/>
      <c r="U262" s="56"/>
      <c r="V262" s="56"/>
      <c r="W262" s="75" t="s">
        <v>145</v>
      </c>
      <c r="X262" s="56" t="s">
        <v>1490</v>
      </c>
      <c r="Y262" s="56"/>
      <c r="Z262" s="56"/>
      <c r="AA262" s="56"/>
      <c r="AB262" s="56"/>
      <c r="AC262" s="56"/>
    </row>
    <row r="263" spans="1:29" s="63" customFormat="1" ht="24.75" customHeight="1" x14ac:dyDescent="0.2">
      <c r="A263" s="65" t="e">
        <f t="shared" si="4"/>
        <v>#REF!</v>
      </c>
      <c r="B263" s="62" t="s">
        <v>1625</v>
      </c>
      <c r="C263" s="62" t="s">
        <v>1626</v>
      </c>
      <c r="D263" s="62" t="s">
        <v>34</v>
      </c>
      <c r="E263" s="62"/>
      <c r="F263" s="62">
        <v>3</v>
      </c>
      <c r="G263" s="62" t="s">
        <v>262</v>
      </c>
      <c r="H263" s="62" t="s">
        <v>1660</v>
      </c>
      <c r="I263" s="83">
        <v>14</v>
      </c>
      <c r="J263" s="56">
        <v>1</v>
      </c>
      <c r="K263" s="62"/>
      <c r="L263" s="62"/>
      <c r="M263" s="62"/>
      <c r="N263" s="62"/>
      <c r="O263" s="62"/>
      <c r="P263" s="62"/>
      <c r="Q263" s="62"/>
      <c r="R263" s="62"/>
      <c r="S263" s="62"/>
      <c r="T263" s="62"/>
      <c r="U263" s="62"/>
      <c r="V263" s="62"/>
      <c r="W263" s="56" t="s">
        <v>175</v>
      </c>
      <c r="X263" s="62" t="s">
        <v>1661</v>
      </c>
      <c r="Y263" s="62"/>
      <c r="Z263" s="62"/>
      <c r="AA263" s="62"/>
      <c r="AB263" s="62"/>
      <c r="AC263" s="62"/>
    </row>
    <row r="264" spans="1:29" s="63" customFormat="1" ht="24.75" customHeight="1" x14ac:dyDescent="0.2">
      <c r="A264" s="65" t="e">
        <f t="shared" si="4"/>
        <v>#REF!</v>
      </c>
      <c r="B264" s="62" t="s">
        <v>1627</v>
      </c>
      <c r="C264" s="62" t="s">
        <v>1628</v>
      </c>
      <c r="D264" s="62" t="s">
        <v>33</v>
      </c>
      <c r="E264" s="62"/>
      <c r="F264" s="62">
        <v>3</v>
      </c>
      <c r="G264" s="62" t="s">
        <v>262</v>
      </c>
      <c r="H264" s="62" t="s">
        <v>1660</v>
      </c>
      <c r="I264" s="83">
        <v>14</v>
      </c>
      <c r="J264" s="56">
        <v>1</v>
      </c>
      <c r="K264" s="62"/>
      <c r="L264" s="62"/>
      <c r="M264" s="62"/>
      <c r="N264" s="62"/>
      <c r="O264" s="62"/>
      <c r="P264" s="62"/>
      <c r="Q264" s="62"/>
      <c r="R264" s="62"/>
      <c r="S264" s="62"/>
      <c r="T264" s="62"/>
      <c r="U264" s="62"/>
      <c r="V264" s="62"/>
      <c r="W264" s="56" t="s">
        <v>175</v>
      </c>
      <c r="X264" s="62" t="s">
        <v>1661</v>
      </c>
      <c r="Y264" s="62"/>
      <c r="Z264" s="62"/>
      <c r="AA264" s="62"/>
      <c r="AB264" s="62"/>
      <c r="AC264" s="62"/>
    </row>
    <row r="265" spans="1:29" s="63" customFormat="1" ht="24.75" customHeight="1" x14ac:dyDescent="0.2">
      <c r="A265" s="65" t="e">
        <f t="shared" si="4"/>
        <v>#REF!</v>
      </c>
      <c r="B265" s="62" t="s">
        <v>138</v>
      </c>
      <c r="C265" s="62" t="s">
        <v>1629</v>
      </c>
      <c r="D265" s="62" t="s">
        <v>1635</v>
      </c>
      <c r="E265" s="62"/>
      <c r="F265" s="62">
        <v>3</v>
      </c>
      <c r="G265" s="62" t="s">
        <v>262</v>
      </c>
      <c r="H265" s="62" t="s">
        <v>1660</v>
      </c>
      <c r="I265" s="83">
        <v>14</v>
      </c>
      <c r="J265" s="56">
        <v>1</v>
      </c>
      <c r="K265" s="62"/>
      <c r="L265" s="62"/>
      <c r="M265" s="62"/>
      <c r="N265" s="62"/>
      <c r="O265" s="62"/>
      <c r="P265" s="62"/>
      <c r="Q265" s="62"/>
      <c r="R265" s="62"/>
      <c r="S265" s="62"/>
      <c r="T265" s="62"/>
      <c r="U265" s="62"/>
      <c r="V265" s="62"/>
      <c r="W265" s="81" t="s">
        <v>731</v>
      </c>
      <c r="X265" s="62" t="s">
        <v>1661</v>
      </c>
      <c r="Y265" s="62"/>
      <c r="Z265" s="62"/>
      <c r="AA265" s="62"/>
      <c r="AB265" s="62"/>
      <c r="AC265" s="62"/>
    </row>
    <row r="266" spans="1:29" s="63" customFormat="1" ht="24.75" customHeight="1" x14ac:dyDescent="0.2">
      <c r="A266" s="65" t="e">
        <f t="shared" si="4"/>
        <v>#REF!</v>
      </c>
      <c r="B266" s="62" t="s">
        <v>1630</v>
      </c>
      <c r="C266" s="62" t="s">
        <v>1631</v>
      </c>
      <c r="D266" s="62" t="s">
        <v>53</v>
      </c>
      <c r="E266" s="62"/>
      <c r="F266" s="62">
        <v>3</v>
      </c>
      <c r="G266" s="62" t="s">
        <v>262</v>
      </c>
      <c r="H266" s="62" t="s">
        <v>1660</v>
      </c>
      <c r="I266" s="83">
        <v>14</v>
      </c>
      <c r="J266" s="56">
        <v>1</v>
      </c>
      <c r="K266" s="62"/>
      <c r="L266" s="62"/>
      <c r="M266" s="62"/>
      <c r="N266" s="62"/>
      <c r="O266" s="62"/>
      <c r="P266" s="62"/>
      <c r="Q266" s="62"/>
      <c r="R266" s="62"/>
      <c r="S266" s="62"/>
      <c r="T266" s="62"/>
      <c r="U266" s="62"/>
      <c r="V266" s="62"/>
      <c r="W266" s="56" t="s">
        <v>216</v>
      </c>
      <c r="X266" s="62" t="s">
        <v>1661</v>
      </c>
      <c r="Y266" s="62"/>
      <c r="Z266" s="62"/>
      <c r="AA266" s="62"/>
      <c r="AB266" s="62"/>
      <c r="AC266" s="62"/>
    </row>
    <row r="267" spans="1:29" s="63" customFormat="1" ht="24.75" customHeight="1" x14ac:dyDescent="0.2">
      <c r="A267" s="65" t="e">
        <f t="shared" si="4"/>
        <v>#REF!</v>
      </c>
      <c r="B267" s="62" t="s">
        <v>885</v>
      </c>
      <c r="C267" s="62" t="s">
        <v>887</v>
      </c>
      <c r="D267" s="62" t="s">
        <v>27</v>
      </c>
      <c r="E267" s="62"/>
      <c r="F267" s="62">
        <v>3</v>
      </c>
      <c r="G267" s="62" t="s">
        <v>262</v>
      </c>
      <c r="H267" s="62" t="s">
        <v>1660</v>
      </c>
      <c r="I267" s="83">
        <v>14</v>
      </c>
      <c r="J267" s="56">
        <v>1</v>
      </c>
      <c r="K267" s="62"/>
      <c r="L267" s="62"/>
      <c r="M267" s="62"/>
      <c r="N267" s="62"/>
      <c r="O267" s="62"/>
      <c r="P267" s="62"/>
      <c r="Q267" s="62"/>
      <c r="R267" s="62"/>
      <c r="S267" s="62"/>
      <c r="T267" s="62"/>
      <c r="U267" s="62"/>
      <c r="V267" s="62"/>
      <c r="W267" s="56" t="s">
        <v>175</v>
      </c>
      <c r="X267" s="62" t="s">
        <v>1661</v>
      </c>
      <c r="Y267" s="62"/>
      <c r="Z267" s="62"/>
      <c r="AA267" s="62"/>
      <c r="AB267" s="62"/>
      <c r="AC267" s="62"/>
    </row>
    <row r="268" spans="1:29" s="63" customFormat="1" ht="24.75" customHeight="1" x14ac:dyDescent="0.2">
      <c r="A268" s="65" t="e">
        <f t="shared" si="4"/>
        <v>#REF!</v>
      </c>
      <c r="B268" s="62" t="s">
        <v>884</v>
      </c>
      <c r="C268" s="62" t="s">
        <v>886</v>
      </c>
      <c r="D268" s="62" t="s">
        <v>27</v>
      </c>
      <c r="E268" s="62"/>
      <c r="F268" s="62">
        <v>3</v>
      </c>
      <c r="G268" s="62" t="s">
        <v>262</v>
      </c>
      <c r="H268" s="62" t="s">
        <v>1660</v>
      </c>
      <c r="I268" s="83">
        <v>14</v>
      </c>
      <c r="J268" s="56">
        <v>1</v>
      </c>
      <c r="K268" s="62"/>
      <c r="L268" s="62"/>
      <c r="M268" s="62"/>
      <c r="N268" s="62"/>
      <c r="O268" s="62"/>
      <c r="P268" s="62"/>
      <c r="Q268" s="62"/>
      <c r="R268" s="62"/>
      <c r="S268" s="62"/>
      <c r="T268" s="62"/>
      <c r="U268" s="62"/>
      <c r="V268" s="62"/>
      <c r="W268" s="56" t="s">
        <v>175</v>
      </c>
      <c r="X268" s="62" t="s">
        <v>1661</v>
      </c>
      <c r="Y268" s="62"/>
      <c r="Z268" s="62"/>
      <c r="AA268" s="62"/>
      <c r="AB268" s="62"/>
      <c r="AC268" s="62"/>
    </row>
    <row r="269" spans="1:29" s="63" customFormat="1" ht="24.75" customHeight="1" x14ac:dyDescent="0.2">
      <c r="A269" s="65" t="e">
        <f t="shared" si="4"/>
        <v>#REF!</v>
      </c>
      <c r="B269" s="62" t="s">
        <v>1505</v>
      </c>
      <c r="C269" s="62" t="s">
        <v>1506</v>
      </c>
      <c r="D269" s="62" t="s">
        <v>27</v>
      </c>
      <c r="E269" s="62"/>
      <c r="F269" s="62">
        <v>3</v>
      </c>
      <c r="G269" s="62" t="s">
        <v>262</v>
      </c>
      <c r="H269" s="62" t="s">
        <v>1660</v>
      </c>
      <c r="I269" s="83">
        <v>14</v>
      </c>
      <c r="J269" s="56">
        <v>1</v>
      </c>
      <c r="K269" s="62"/>
      <c r="L269" s="62"/>
      <c r="M269" s="62"/>
      <c r="N269" s="62"/>
      <c r="O269" s="62"/>
      <c r="P269" s="62"/>
      <c r="Q269" s="62"/>
      <c r="R269" s="62"/>
      <c r="S269" s="62"/>
      <c r="T269" s="62"/>
      <c r="U269" s="62"/>
      <c r="V269" s="62"/>
      <c r="W269" s="56" t="s">
        <v>175</v>
      </c>
      <c r="X269" s="62" t="s">
        <v>1661</v>
      </c>
      <c r="Y269" s="62"/>
      <c r="Z269" s="62"/>
      <c r="AA269" s="62"/>
      <c r="AB269" s="62"/>
      <c r="AC269" s="62"/>
    </row>
    <row r="270" spans="1:29" s="63" customFormat="1" ht="24.75" customHeight="1" x14ac:dyDescent="0.2">
      <c r="A270" s="65" t="e">
        <f t="shared" si="4"/>
        <v>#REF!</v>
      </c>
      <c r="B270" s="62" t="s">
        <v>255</v>
      </c>
      <c r="C270" s="62" t="s">
        <v>256</v>
      </c>
      <c r="D270" s="62"/>
      <c r="E270" s="62"/>
      <c r="F270" s="62">
        <v>3</v>
      </c>
      <c r="G270" s="62" t="s">
        <v>262</v>
      </c>
      <c r="H270" s="62" t="s">
        <v>1660</v>
      </c>
      <c r="I270" s="83">
        <v>14</v>
      </c>
      <c r="J270" s="56">
        <v>1</v>
      </c>
      <c r="K270" s="62"/>
      <c r="L270" s="62"/>
      <c r="M270" s="62"/>
      <c r="N270" s="62"/>
      <c r="O270" s="62"/>
      <c r="P270" s="62"/>
      <c r="Q270" s="62"/>
      <c r="R270" s="62"/>
      <c r="S270" s="62"/>
      <c r="T270" s="62"/>
      <c r="U270" s="62"/>
      <c r="V270" s="62"/>
      <c r="W270" s="56" t="s">
        <v>175</v>
      </c>
      <c r="X270" s="62" t="s">
        <v>1661</v>
      </c>
      <c r="Y270" s="62"/>
      <c r="Z270" s="62"/>
      <c r="AA270" s="62"/>
      <c r="AB270" s="62"/>
      <c r="AC270" s="62"/>
    </row>
  </sheetData>
  <autoFilter ref="A7:AC270"/>
  <mergeCells count="3">
    <mergeCell ref="T3:Y3"/>
    <mergeCell ref="A4:X4"/>
    <mergeCell ref="A5:X5"/>
  </mergeCells>
  <pageMargins left="0.32" right="0.25" top="0.32" bottom="0.37" header="0.17" footer="0.17"/>
  <pageSetup paperSize="9" fitToHeight="0" orientation="landscape" r:id="rId1"/>
  <rowBreaks count="5" manualBreakCount="5">
    <brk id="21" max="24" man="1"/>
    <brk id="40" max="24" man="1"/>
    <brk id="76" max="24" man="1"/>
    <brk id="161" max="24" man="1"/>
    <brk id="19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343"/>
  <sheetViews>
    <sheetView view="pageBreakPreview" topLeftCell="A4" zoomScale="85" zoomScaleNormal="85" zoomScaleSheetLayoutView="85" workbookViewId="0">
      <selection activeCell="V2" sqref="T2:Y3"/>
    </sheetView>
  </sheetViews>
  <sheetFormatPr defaultRowHeight="20.100000000000001" customHeight="1" x14ac:dyDescent="0.25"/>
  <cols>
    <col min="1" max="1" width="5.7109375" style="5" customWidth="1"/>
    <col min="2" max="2" width="23.28515625" style="4" customWidth="1"/>
    <col min="3" max="3" width="14.85546875" style="5" customWidth="1"/>
    <col min="4" max="4" width="16" style="5" customWidth="1"/>
    <col min="5" max="5" width="4.7109375" style="5" customWidth="1"/>
    <col min="6" max="6" width="11.5703125" style="5" customWidth="1"/>
    <col min="7" max="7" width="13.85546875" style="2" customWidth="1"/>
    <col min="8" max="8" width="6.140625" style="5" customWidth="1"/>
    <col min="9" max="9" width="5.85546875" style="24" customWidth="1"/>
    <col min="10" max="10" width="14.42578125" style="43" customWidth="1"/>
    <col min="11" max="11" width="13.85546875" style="5" customWidth="1"/>
    <col min="12" max="13" width="11.85546875" style="5" customWidth="1"/>
    <col min="14" max="14" width="6.85546875" style="5" customWidth="1"/>
    <col min="15" max="15" width="7" style="5" customWidth="1"/>
    <col min="16" max="16" width="7.28515625" style="5" customWidth="1"/>
    <col min="17" max="17" width="15" style="5" customWidth="1"/>
    <col min="18" max="18" width="5.5703125" style="24" customWidth="1"/>
    <col min="19" max="19" width="5.5703125" style="5" customWidth="1"/>
    <col min="20" max="20" width="32" style="4" customWidth="1"/>
    <col min="21" max="21" width="34.7109375" style="4" customWidth="1"/>
    <col min="22" max="22" width="14.5703125" style="8" customWidth="1"/>
    <col min="23" max="23" width="24.7109375" style="11" customWidth="1"/>
    <col min="24" max="24" width="12.5703125" style="43" customWidth="1"/>
    <col min="25" max="25" width="13.5703125" style="43" customWidth="1"/>
    <col min="26" max="26" width="17.28515625" style="43" customWidth="1"/>
    <col min="27" max="28" width="9.140625" style="1" customWidth="1"/>
    <col min="29" max="29" width="23.7109375" style="1" customWidth="1"/>
    <col min="30" max="214" width="9.140625" style="1" customWidth="1"/>
    <col min="215" max="215" width="6" style="1" customWidth="1"/>
    <col min="216" max="225" width="9.140625" style="1" customWidth="1"/>
    <col min="226" max="226" width="3.7109375" style="1" customWidth="1"/>
    <col min="227" max="16384" width="9.140625" style="1"/>
  </cols>
  <sheetData>
    <row r="1" spans="1:29" ht="20.100000000000001" customHeight="1" x14ac:dyDescent="0.25">
      <c r="Z1" s="23" t="s">
        <v>871</v>
      </c>
    </row>
    <row r="2" spans="1:29" ht="20.100000000000001" customHeight="1" x14ac:dyDescent="0.25">
      <c r="A2" s="10" t="s">
        <v>147</v>
      </c>
      <c r="B2" s="10"/>
      <c r="N2" s="24"/>
      <c r="O2" s="6"/>
      <c r="P2" s="6"/>
      <c r="Q2" s="24"/>
      <c r="S2" s="24"/>
      <c r="U2" s="6"/>
      <c r="V2" s="24" t="s">
        <v>1438</v>
      </c>
      <c r="W2" s="6"/>
      <c r="X2" s="6"/>
      <c r="Y2" s="6"/>
      <c r="Z2" s="6"/>
      <c r="AA2" s="6"/>
      <c r="AB2" s="6"/>
      <c r="AC2" s="6"/>
    </row>
    <row r="3" spans="1:29" ht="20.100000000000001" customHeight="1" x14ac:dyDescent="0.25">
      <c r="A3" s="6" t="s">
        <v>5</v>
      </c>
      <c r="B3" s="6"/>
      <c r="N3" s="25"/>
      <c r="O3" s="7"/>
      <c r="P3" s="7"/>
      <c r="Q3" s="25"/>
      <c r="R3" s="25"/>
      <c r="S3" s="25"/>
      <c r="U3" s="7"/>
      <c r="V3" s="25" t="s">
        <v>1439</v>
      </c>
      <c r="W3" s="7"/>
      <c r="X3" s="7"/>
      <c r="Y3" s="7"/>
      <c r="Z3" s="7"/>
      <c r="AA3" s="7"/>
      <c r="AB3" s="7"/>
      <c r="AC3" s="7"/>
    </row>
    <row r="4" spans="1:29" ht="20.100000000000001" customHeight="1" x14ac:dyDescent="0.25">
      <c r="T4" s="253"/>
      <c r="U4" s="253"/>
      <c r="V4" s="253"/>
      <c r="W4" s="253"/>
      <c r="X4" s="253"/>
      <c r="Y4" s="254"/>
    </row>
    <row r="5" spans="1:29" s="3" customFormat="1" ht="29.25" customHeight="1" x14ac:dyDescent="0.25">
      <c r="A5" s="258" t="s">
        <v>893</v>
      </c>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1:29" s="3" customFormat="1" ht="21.75" customHeight="1" x14ac:dyDescent="0.25">
      <c r="A6" s="257" t="s">
        <v>1448</v>
      </c>
      <c r="B6" s="257"/>
      <c r="C6" s="257"/>
      <c r="D6" s="257"/>
      <c r="E6" s="257"/>
      <c r="F6" s="257"/>
      <c r="G6" s="257"/>
      <c r="H6" s="257"/>
      <c r="I6" s="257"/>
      <c r="J6" s="257"/>
      <c r="K6" s="257"/>
      <c r="L6" s="257"/>
      <c r="M6" s="257"/>
      <c r="N6" s="257"/>
      <c r="O6" s="257"/>
      <c r="P6" s="257"/>
      <c r="Q6" s="257"/>
      <c r="R6" s="257"/>
      <c r="S6" s="257"/>
      <c r="T6" s="257"/>
      <c r="U6" s="257"/>
      <c r="V6" s="257"/>
      <c r="W6" s="257"/>
      <c r="X6" s="257"/>
      <c r="Y6" s="257"/>
      <c r="Z6" s="257"/>
    </row>
    <row r="7" spans="1:29" ht="18.75" customHeight="1" x14ac:dyDescent="0.25"/>
    <row r="8" spans="1:29" s="14" customFormat="1" ht="53.25" customHeight="1" x14ac:dyDescent="0.2">
      <c r="A8" s="12" t="s">
        <v>0</v>
      </c>
      <c r="B8" s="12" t="s">
        <v>193</v>
      </c>
      <c r="C8" s="12" t="s">
        <v>194</v>
      </c>
      <c r="D8" s="12" t="s">
        <v>880</v>
      </c>
      <c r="E8" s="12" t="s">
        <v>1</v>
      </c>
      <c r="F8" s="12" t="s">
        <v>2</v>
      </c>
      <c r="G8" s="12" t="s">
        <v>3</v>
      </c>
      <c r="H8" s="12" t="s">
        <v>4</v>
      </c>
      <c r="I8" s="12" t="s">
        <v>11</v>
      </c>
      <c r="J8" s="12" t="s">
        <v>188</v>
      </c>
      <c r="K8" s="12" t="s">
        <v>208</v>
      </c>
      <c r="L8" s="12" t="s">
        <v>350</v>
      </c>
      <c r="M8" s="12" t="s">
        <v>351</v>
      </c>
      <c r="N8" s="12" t="s">
        <v>7</v>
      </c>
      <c r="O8" s="12" t="s">
        <v>8</v>
      </c>
      <c r="P8" s="12" t="s">
        <v>9</v>
      </c>
      <c r="Q8" s="12" t="s">
        <v>10</v>
      </c>
      <c r="R8" s="12" t="s">
        <v>12</v>
      </c>
      <c r="S8" s="12" t="s">
        <v>894</v>
      </c>
      <c r="T8" s="12" t="s">
        <v>13</v>
      </c>
      <c r="U8" s="12" t="s">
        <v>14</v>
      </c>
      <c r="V8" s="22" t="s">
        <v>15</v>
      </c>
      <c r="W8" s="22" t="s">
        <v>16</v>
      </c>
      <c r="X8" s="13" t="s">
        <v>195</v>
      </c>
      <c r="Y8" s="13" t="s">
        <v>6</v>
      </c>
      <c r="Z8" s="13" t="s">
        <v>888</v>
      </c>
      <c r="AA8" s="14">
        <v>324</v>
      </c>
    </row>
    <row r="9" spans="1:29" s="37" customFormat="1" ht="33" hidden="1" customHeight="1" x14ac:dyDescent="0.2">
      <c r="A9" s="27">
        <v>1</v>
      </c>
      <c r="B9" s="27" t="s">
        <v>35</v>
      </c>
      <c r="C9" s="27" t="s">
        <v>235</v>
      </c>
      <c r="D9" s="27" t="s">
        <v>235</v>
      </c>
      <c r="E9" s="27">
        <v>3</v>
      </c>
      <c r="F9" s="27" t="s">
        <v>192</v>
      </c>
      <c r="G9" s="27" t="s">
        <v>128</v>
      </c>
      <c r="H9" s="27">
        <v>19</v>
      </c>
      <c r="I9" s="32">
        <v>1</v>
      </c>
      <c r="J9" s="27"/>
      <c r="K9" s="27" t="s">
        <v>865</v>
      </c>
      <c r="L9" s="27" t="s">
        <v>43</v>
      </c>
      <c r="M9" s="27" t="s">
        <v>355</v>
      </c>
      <c r="N9" s="27" t="s">
        <v>296</v>
      </c>
      <c r="O9" s="27">
        <v>3</v>
      </c>
      <c r="P9" s="33" t="s">
        <v>297</v>
      </c>
      <c r="Q9" s="34" t="s">
        <v>335</v>
      </c>
      <c r="R9" s="35">
        <v>50</v>
      </c>
      <c r="S9" s="27">
        <v>18</v>
      </c>
      <c r="T9" s="27" t="s">
        <v>817</v>
      </c>
      <c r="U9" s="27" t="s">
        <v>908</v>
      </c>
      <c r="V9" s="28"/>
      <c r="W9" s="29" t="s">
        <v>909</v>
      </c>
      <c r="X9" s="27" t="s">
        <v>175</v>
      </c>
      <c r="Y9" s="36" t="s">
        <v>586</v>
      </c>
      <c r="Z9" s="36" t="s">
        <v>891</v>
      </c>
      <c r="AA9" s="37">
        <v>1</v>
      </c>
      <c r="AB9" s="37" t="str">
        <f>B9</f>
        <v>Các thị trường và định chế tài chính</v>
      </c>
      <c r="AC9" s="27" t="s">
        <v>817</v>
      </c>
    </row>
    <row r="10" spans="1:29" s="37" customFormat="1" ht="33" hidden="1" customHeight="1" x14ac:dyDescent="0.2">
      <c r="A10" s="27">
        <v>2</v>
      </c>
      <c r="B10" s="27" t="s">
        <v>35</v>
      </c>
      <c r="C10" s="27" t="s">
        <v>28</v>
      </c>
      <c r="D10" s="27" t="s">
        <v>28</v>
      </c>
      <c r="E10" s="27">
        <v>3</v>
      </c>
      <c r="F10" s="27" t="s">
        <v>240</v>
      </c>
      <c r="G10" s="27" t="s">
        <v>31</v>
      </c>
      <c r="H10" s="33">
        <v>1</v>
      </c>
      <c r="I10" s="32">
        <v>1</v>
      </c>
      <c r="J10" s="27"/>
      <c r="K10" s="27" t="s">
        <v>866</v>
      </c>
      <c r="L10" s="27" t="s">
        <v>43</v>
      </c>
      <c r="M10" s="27" t="s">
        <v>355</v>
      </c>
      <c r="N10" s="27" t="s">
        <v>296</v>
      </c>
      <c r="O10" s="27">
        <v>2</v>
      </c>
      <c r="P10" s="33" t="s">
        <v>298</v>
      </c>
      <c r="Q10" s="27" t="s">
        <v>335</v>
      </c>
      <c r="R10" s="32">
        <v>70</v>
      </c>
      <c r="S10" s="27">
        <v>22</v>
      </c>
      <c r="T10" s="27" t="s">
        <v>810</v>
      </c>
      <c r="U10" s="27" t="s">
        <v>910</v>
      </c>
      <c r="V10" s="28" t="s">
        <v>911</v>
      </c>
      <c r="W10" s="29" t="s">
        <v>912</v>
      </c>
      <c r="X10" s="27" t="s">
        <v>175</v>
      </c>
      <c r="Y10" s="36"/>
      <c r="Z10" s="36" t="s">
        <v>891</v>
      </c>
      <c r="AA10" s="37">
        <v>1</v>
      </c>
      <c r="AB10" s="37" t="str">
        <f t="shared" ref="AB10:AB73" si="0">B10</f>
        <v>Các thị trường và định chế tài chính</v>
      </c>
      <c r="AC10" s="27" t="s">
        <v>810</v>
      </c>
    </row>
    <row r="11" spans="1:29" s="37" customFormat="1" ht="34.5" hidden="1" customHeight="1" x14ac:dyDescent="0.2">
      <c r="A11" s="27">
        <v>3</v>
      </c>
      <c r="B11" s="27" t="s">
        <v>108</v>
      </c>
      <c r="C11" s="27" t="s">
        <v>110</v>
      </c>
      <c r="D11" s="27" t="s">
        <v>110</v>
      </c>
      <c r="E11" s="27">
        <v>3</v>
      </c>
      <c r="F11" s="27" t="s">
        <v>250</v>
      </c>
      <c r="G11" s="27" t="s">
        <v>282</v>
      </c>
      <c r="H11" s="27">
        <v>5</v>
      </c>
      <c r="I11" s="32">
        <v>1</v>
      </c>
      <c r="J11" s="27"/>
      <c r="K11" s="27" t="s">
        <v>43</v>
      </c>
      <c r="L11" s="27" t="s">
        <v>352</v>
      </c>
      <c r="M11" s="27"/>
      <c r="N11" s="27" t="s">
        <v>186</v>
      </c>
      <c r="O11" s="27">
        <v>5</v>
      </c>
      <c r="P11" s="33" t="s">
        <v>336</v>
      </c>
      <c r="Q11" s="27" t="s">
        <v>356</v>
      </c>
      <c r="R11" s="32">
        <v>85</v>
      </c>
      <c r="S11" s="27">
        <v>87</v>
      </c>
      <c r="T11" s="27" t="s">
        <v>670</v>
      </c>
      <c r="U11" s="27" t="s">
        <v>913</v>
      </c>
      <c r="V11" s="28" t="s">
        <v>914</v>
      </c>
      <c r="W11" s="29" t="s">
        <v>915</v>
      </c>
      <c r="X11" s="27" t="s">
        <v>174</v>
      </c>
      <c r="Y11" s="36"/>
      <c r="Z11" s="36" t="s">
        <v>891</v>
      </c>
      <c r="AA11" s="37">
        <v>1</v>
      </c>
      <c r="AB11" s="37" t="str">
        <f t="shared" si="0"/>
        <v>Các vấn đề chính sách trong nền kinh tế quốc tế</v>
      </c>
      <c r="AC11" s="27" t="s">
        <v>670</v>
      </c>
    </row>
    <row r="12" spans="1:29" s="37" customFormat="1" ht="33" hidden="1" customHeight="1" x14ac:dyDescent="0.2">
      <c r="A12" s="27">
        <v>4</v>
      </c>
      <c r="B12" s="27" t="s">
        <v>257</v>
      </c>
      <c r="C12" s="27" t="s">
        <v>258</v>
      </c>
      <c r="D12" s="27" t="s">
        <v>258</v>
      </c>
      <c r="E12" s="27">
        <v>3</v>
      </c>
      <c r="F12" s="27" t="s">
        <v>169</v>
      </c>
      <c r="G12" s="27" t="s">
        <v>107</v>
      </c>
      <c r="H12" s="27">
        <v>34</v>
      </c>
      <c r="I12" s="32">
        <v>1</v>
      </c>
      <c r="J12" s="27"/>
      <c r="K12" s="27" t="s">
        <v>43</v>
      </c>
      <c r="L12" s="27" t="s">
        <v>352</v>
      </c>
      <c r="M12" s="27"/>
      <c r="N12" s="27" t="s">
        <v>296</v>
      </c>
      <c r="O12" s="27">
        <v>2</v>
      </c>
      <c r="P12" s="33" t="s">
        <v>298</v>
      </c>
      <c r="Q12" s="27" t="s">
        <v>363</v>
      </c>
      <c r="R12" s="35">
        <v>80</v>
      </c>
      <c r="S12" s="27">
        <v>66</v>
      </c>
      <c r="T12" s="27" t="s">
        <v>671</v>
      </c>
      <c r="U12" s="27" t="s">
        <v>913</v>
      </c>
      <c r="V12" s="28" t="s">
        <v>916</v>
      </c>
      <c r="W12" s="29" t="s">
        <v>917</v>
      </c>
      <c r="X12" s="27" t="s">
        <v>174</v>
      </c>
      <c r="Y12" s="36"/>
      <c r="Z12" s="36" t="s">
        <v>891</v>
      </c>
      <c r="AA12" s="37">
        <v>1</v>
      </c>
      <c r="AB12" s="37" t="str">
        <f t="shared" si="0"/>
        <v>Công ty xuyên quốc gia</v>
      </c>
      <c r="AC12" s="27" t="s">
        <v>671</v>
      </c>
    </row>
    <row r="13" spans="1:29" s="37" customFormat="1" ht="32.25" hidden="1" customHeight="1" x14ac:dyDescent="0.2">
      <c r="A13" s="27">
        <v>5</v>
      </c>
      <c r="B13" s="27" t="s">
        <v>244</v>
      </c>
      <c r="C13" s="27" t="s">
        <v>245</v>
      </c>
      <c r="D13" s="27" t="s">
        <v>245</v>
      </c>
      <c r="E13" s="27">
        <v>3</v>
      </c>
      <c r="F13" s="27" t="s">
        <v>250</v>
      </c>
      <c r="G13" s="27" t="s">
        <v>206</v>
      </c>
      <c r="H13" s="27">
        <v>51</v>
      </c>
      <c r="I13" s="32">
        <v>1</v>
      </c>
      <c r="J13" s="27"/>
      <c r="K13" s="27"/>
      <c r="L13" s="27"/>
      <c r="M13" s="27"/>
      <c r="N13" s="27" t="s">
        <v>296</v>
      </c>
      <c r="O13" s="27">
        <v>2</v>
      </c>
      <c r="P13" s="33" t="s">
        <v>297</v>
      </c>
      <c r="Q13" s="33" t="s">
        <v>184</v>
      </c>
      <c r="R13" s="35">
        <v>60</v>
      </c>
      <c r="S13" s="27">
        <v>49</v>
      </c>
      <c r="T13" s="27" t="s">
        <v>719</v>
      </c>
      <c r="U13" s="27" t="s">
        <v>918</v>
      </c>
      <c r="V13" s="28" t="s">
        <v>919</v>
      </c>
      <c r="W13" s="29" t="s">
        <v>920</v>
      </c>
      <c r="X13" s="27" t="s">
        <v>216</v>
      </c>
      <c r="Y13" s="36" t="s">
        <v>586</v>
      </c>
      <c r="Z13" s="36" t="s">
        <v>891</v>
      </c>
      <c r="AA13" s="37">
        <v>1</v>
      </c>
      <c r="AB13" s="37" t="str">
        <f t="shared" si="0"/>
        <v>Đại cương về phát triển doanh nghiệp***</v>
      </c>
      <c r="AC13" s="27" t="s">
        <v>719</v>
      </c>
    </row>
    <row r="14" spans="1:29" s="37" customFormat="1" ht="31.5" hidden="1" customHeight="1" x14ac:dyDescent="0.2">
      <c r="A14" s="27">
        <v>6</v>
      </c>
      <c r="B14" s="27" t="s">
        <v>696</v>
      </c>
      <c r="C14" s="27"/>
      <c r="D14" s="27" t="s">
        <v>697</v>
      </c>
      <c r="E14" s="27">
        <v>3</v>
      </c>
      <c r="F14" s="27" t="s">
        <v>169</v>
      </c>
      <c r="G14" s="27" t="s">
        <v>107</v>
      </c>
      <c r="H14" s="27">
        <v>34</v>
      </c>
      <c r="I14" s="32">
        <v>1</v>
      </c>
      <c r="J14" s="27"/>
      <c r="K14" s="27" t="s">
        <v>43</v>
      </c>
      <c r="L14" s="27"/>
      <c r="M14" s="27"/>
      <c r="N14" s="27" t="s">
        <v>186</v>
      </c>
      <c r="O14" s="27">
        <v>4</v>
      </c>
      <c r="P14" s="33" t="s">
        <v>336</v>
      </c>
      <c r="Q14" s="27" t="s">
        <v>698</v>
      </c>
      <c r="R14" s="35">
        <v>60</v>
      </c>
      <c r="S14" s="27">
        <v>37</v>
      </c>
      <c r="T14" s="27" t="s">
        <v>921</v>
      </c>
      <c r="U14" s="27" t="s">
        <v>913</v>
      </c>
      <c r="V14" s="28" t="s">
        <v>922</v>
      </c>
      <c r="W14" s="29" t="s">
        <v>923</v>
      </c>
      <c r="X14" s="27" t="s">
        <v>174</v>
      </c>
      <c r="Y14" s="36"/>
      <c r="Z14" s="36" t="s">
        <v>891</v>
      </c>
      <c r="AA14" s="37">
        <v>1</v>
      </c>
      <c r="AB14" s="37" t="str">
        <f t="shared" si="0"/>
        <v>Đàm phán trong kinh doanh quốc tế</v>
      </c>
      <c r="AC14" s="27" t="s">
        <v>703</v>
      </c>
    </row>
    <row r="15" spans="1:29" s="37" customFormat="1" ht="38.25" hidden="1" customHeight="1" x14ac:dyDescent="0.2">
      <c r="A15" s="27">
        <v>7</v>
      </c>
      <c r="B15" s="27" t="s">
        <v>99</v>
      </c>
      <c r="C15" s="27" t="s">
        <v>98</v>
      </c>
      <c r="D15" s="27" t="s">
        <v>98</v>
      </c>
      <c r="E15" s="27"/>
      <c r="F15" s="27" t="s">
        <v>88</v>
      </c>
      <c r="G15" s="27" t="s">
        <v>68</v>
      </c>
      <c r="H15" s="32">
        <v>2</v>
      </c>
      <c r="I15" s="32">
        <v>1</v>
      </c>
      <c r="J15" s="27"/>
      <c r="K15" s="27" t="s">
        <v>81</v>
      </c>
      <c r="L15" s="27"/>
      <c r="M15" s="27"/>
      <c r="N15" s="27" t="s">
        <v>296</v>
      </c>
      <c r="O15" s="27">
        <v>5</v>
      </c>
      <c r="P15" s="33" t="s">
        <v>298</v>
      </c>
      <c r="Q15" s="27" t="s">
        <v>348</v>
      </c>
      <c r="R15" s="35">
        <v>60</v>
      </c>
      <c r="S15" s="27">
        <v>3</v>
      </c>
      <c r="T15" s="27" t="s">
        <v>821</v>
      </c>
      <c r="U15" s="27" t="s">
        <v>924</v>
      </c>
      <c r="V15" s="28" t="s">
        <v>925</v>
      </c>
      <c r="W15" s="29" t="s">
        <v>926</v>
      </c>
      <c r="X15" s="27" t="s">
        <v>173</v>
      </c>
      <c r="Y15" s="36"/>
      <c r="Z15" s="36" t="s">
        <v>891</v>
      </c>
      <c r="AA15" s="37">
        <v>1</v>
      </c>
      <c r="AB15" s="37" t="str">
        <f t="shared" si="0"/>
        <v>Đánh giá tác động môi trường</v>
      </c>
      <c r="AC15" s="27" t="s">
        <v>821</v>
      </c>
    </row>
    <row r="16" spans="1:29" s="37" customFormat="1" ht="31.5" hidden="1" customHeight="1" x14ac:dyDescent="0.2">
      <c r="A16" s="27">
        <v>8</v>
      </c>
      <c r="B16" s="27" t="s">
        <v>254</v>
      </c>
      <c r="C16" s="27" t="s">
        <v>178</v>
      </c>
      <c r="D16" s="27" t="s">
        <v>895</v>
      </c>
      <c r="E16" s="27">
        <v>3</v>
      </c>
      <c r="F16" s="27" t="s">
        <v>192</v>
      </c>
      <c r="G16" s="27" t="s">
        <v>299</v>
      </c>
      <c r="H16" s="27" t="s">
        <v>374</v>
      </c>
      <c r="I16" s="32">
        <v>2</v>
      </c>
      <c r="J16" s="27"/>
      <c r="K16" s="27" t="s">
        <v>205</v>
      </c>
      <c r="L16" s="27" t="s">
        <v>349</v>
      </c>
      <c r="M16" s="27"/>
      <c r="N16" s="27" t="s">
        <v>186</v>
      </c>
      <c r="O16" s="27">
        <v>2</v>
      </c>
      <c r="P16" s="33" t="s">
        <v>301</v>
      </c>
      <c r="Q16" s="33" t="s">
        <v>305</v>
      </c>
      <c r="R16" s="35">
        <v>50</v>
      </c>
      <c r="S16" s="27">
        <v>33</v>
      </c>
      <c r="T16" s="27" t="s">
        <v>927</v>
      </c>
      <c r="U16" s="27" t="s">
        <v>913</v>
      </c>
      <c r="V16" s="28" t="s">
        <v>1440</v>
      </c>
      <c r="W16" s="29" t="s">
        <v>928</v>
      </c>
      <c r="X16" s="27" t="s">
        <v>174</v>
      </c>
      <c r="Y16" s="36" t="s">
        <v>586</v>
      </c>
      <c r="Z16" s="36" t="s">
        <v>891</v>
      </c>
      <c r="AA16" s="37">
        <v>1</v>
      </c>
      <c r="AB16" s="37" t="str">
        <f t="shared" si="0"/>
        <v>Đầu tư quốc tế*</v>
      </c>
      <c r="AC16" s="27" t="s">
        <v>673</v>
      </c>
    </row>
    <row r="17" spans="1:29" s="37" customFormat="1" ht="38.25" hidden="1" customHeight="1" x14ac:dyDescent="0.2">
      <c r="A17" s="27">
        <v>9</v>
      </c>
      <c r="B17" s="27" t="s">
        <v>254</v>
      </c>
      <c r="C17" s="27" t="s">
        <v>178</v>
      </c>
      <c r="D17" s="27" t="s">
        <v>896</v>
      </c>
      <c r="E17" s="27">
        <v>3</v>
      </c>
      <c r="F17" s="27" t="s">
        <v>192</v>
      </c>
      <c r="G17" s="27" t="s">
        <v>300</v>
      </c>
      <c r="H17" s="27" t="s">
        <v>374</v>
      </c>
      <c r="I17" s="32">
        <v>2</v>
      </c>
      <c r="J17" s="27"/>
      <c r="K17" s="27" t="s">
        <v>205</v>
      </c>
      <c r="L17" s="27" t="s">
        <v>349</v>
      </c>
      <c r="M17" s="27" t="s">
        <v>355</v>
      </c>
      <c r="N17" s="27" t="s">
        <v>186</v>
      </c>
      <c r="O17" s="27">
        <v>4</v>
      </c>
      <c r="P17" s="33" t="s">
        <v>301</v>
      </c>
      <c r="Q17" s="33" t="s">
        <v>337</v>
      </c>
      <c r="R17" s="35">
        <v>50</v>
      </c>
      <c r="S17" s="27">
        <v>31</v>
      </c>
      <c r="T17" s="27" t="s">
        <v>1428</v>
      </c>
      <c r="U17" s="27" t="s">
        <v>913</v>
      </c>
      <c r="V17" s="28" t="s">
        <v>929</v>
      </c>
      <c r="W17" s="29" t="s">
        <v>930</v>
      </c>
      <c r="X17" s="27" t="s">
        <v>174</v>
      </c>
      <c r="Y17" s="36" t="s">
        <v>586</v>
      </c>
      <c r="Z17" s="36" t="s">
        <v>891</v>
      </c>
      <c r="AA17" s="37">
        <v>1</v>
      </c>
      <c r="AB17" s="37" t="str">
        <f t="shared" si="0"/>
        <v>Đầu tư quốc tế*</v>
      </c>
      <c r="AC17" s="27" t="s">
        <v>672</v>
      </c>
    </row>
    <row r="18" spans="1:29" s="37" customFormat="1" ht="28.5" hidden="1" customHeight="1" x14ac:dyDescent="0.2">
      <c r="A18" s="27">
        <v>10</v>
      </c>
      <c r="B18" s="27" t="s">
        <v>699</v>
      </c>
      <c r="C18" s="27"/>
      <c r="D18" s="27" t="s">
        <v>700</v>
      </c>
      <c r="E18" s="27">
        <v>3</v>
      </c>
      <c r="F18" s="27" t="s">
        <v>169</v>
      </c>
      <c r="G18" s="27" t="s">
        <v>107</v>
      </c>
      <c r="H18" s="27">
        <v>34</v>
      </c>
      <c r="I18" s="32">
        <v>1</v>
      </c>
      <c r="J18" s="27"/>
      <c r="K18" s="27" t="s">
        <v>43</v>
      </c>
      <c r="L18" s="27"/>
      <c r="M18" s="27"/>
      <c r="N18" s="27" t="s">
        <v>186</v>
      </c>
      <c r="O18" s="27">
        <v>2</v>
      </c>
      <c r="P18" s="33" t="s">
        <v>336</v>
      </c>
      <c r="Q18" s="27" t="s">
        <v>701</v>
      </c>
      <c r="R18" s="35">
        <v>100</v>
      </c>
      <c r="S18" s="27">
        <v>51</v>
      </c>
      <c r="T18" s="27" t="s">
        <v>1429</v>
      </c>
      <c r="U18" s="27" t="s">
        <v>913</v>
      </c>
      <c r="V18" s="28" t="s">
        <v>931</v>
      </c>
      <c r="W18" s="29" t="s">
        <v>932</v>
      </c>
      <c r="X18" s="27" t="s">
        <v>174</v>
      </c>
      <c r="Y18" s="36"/>
      <c r="Z18" s="36" t="s">
        <v>891</v>
      </c>
      <c r="AA18" s="37">
        <v>1</v>
      </c>
      <c r="AB18" s="37" t="str">
        <f t="shared" si="0"/>
        <v xml:space="preserve">Giao dịch thương mại quốc tế </v>
      </c>
      <c r="AC18" s="27" t="s">
        <v>702</v>
      </c>
    </row>
    <row r="19" spans="1:29" s="37" customFormat="1" ht="28.5" hidden="1" customHeight="1" x14ac:dyDescent="0.2">
      <c r="A19" s="27">
        <v>11</v>
      </c>
      <c r="B19" s="27" t="s">
        <v>97</v>
      </c>
      <c r="C19" s="27" t="s">
        <v>96</v>
      </c>
      <c r="D19" s="27" t="s">
        <v>96</v>
      </c>
      <c r="E19" s="27">
        <v>3</v>
      </c>
      <c r="F19" s="27" t="s">
        <v>168</v>
      </c>
      <c r="G19" s="27" t="s">
        <v>132</v>
      </c>
      <c r="H19" s="33">
        <v>38</v>
      </c>
      <c r="I19" s="32">
        <v>1</v>
      </c>
      <c r="J19" s="27"/>
      <c r="K19" s="27"/>
      <c r="L19" s="27"/>
      <c r="M19" s="27"/>
      <c r="N19" s="27" t="s">
        <v>186</v>
      </c>
      <c r="O19" s="27">
        <v>2</v>
      </c>
      <c r="P19" s="33" t="s">
        <v>336</v>
      </c>
      <c r="Q19" s="27" t="s">
        <v>363</v>
      </c>
      <c r="R19" s="35">
        <v>80</v>
      </c>
      <c r="S19" s="27">
        <v>80</v>
      </c>
      <c r="T19" s="27" t="s">
        <v>822</v>
      </c>
      <c r="U19" s="27" t="s">
        <v>933</v>
      </c>
      <c r="V19" s="28" t="s">
        <v>934</v>
      </c>
      <c r="W19" s="29" t="s">
        <v>935</v>
      </c>
      <c r="X19" s="27" t="s">
        <v>173</v>
      </c>
      <c r="Y19" s="36"/>
      <c r="Z19" s="36" t="s">
        <v>891</v>
      </c>
      <c r="AA19" s="37">
        <v>1</v>
      </c>
      <c r="AB19" s="37" t="str">
        <f t="shared" si="0"/>
        <v>Hạch toán môi trường</v>
      </c>
      <c r="AC19" s="27" t="s">
        <v>822</v>
      </c>
    </row>
    <row r="20" spans="1:29" s="37" customFormat="1" ht="31.5" hidden="1" customHeight="1" x14ac:dyDescent="0.2">
      <c r="A20" s="27">
        <v>12</v>
      </c>
      <c r="B20" s="27" t="s">
        <v>164</v>
      </c>
      <c r="C20" s="27" t="s">
        <v>126</v>
      </c>
      <c r="D20" s="27" t="s">
        <v>126</v>
      </c>
      <c r="E20" s="27">
        <v>3</v>
      </c>
      <c r="F20" s="27" t="s">
        <v>192</v>
      </c>
      <c r="G20" s="27" t="s">
        <v>132</v>
      </c>
      <c r="H20" s="27" t="s">
        <v>379</v>
      </c>
      <c r="I20" s="32">
        <v>1</v>
      </c>
      <c r="J20" s="27"/>
      <c r="K20" s="27" t="s">
        <v>30</v>
      </c>
      <c r="L20" s="27"/>
      <c r="M20" s="27"/>
      <c r="N20" s="27" t="s">
        <v>296</v>
      </c>
      <c r="O20" s="27">
        <v>5</v>
      </c>
      <c r="P20" s="33" t="s">
        <v>298</v>
      </c>
      <c r="Q20" s="33" t="s">
        <v>359</v>
      </c>
      <c r="R20" s="35">
        <v>60</v>
      </c>
      <c r="S20" s="27">
        <v>50</v>
      </c>
      <c r="T20" s="27" t="s">
        <v>936</v>
      </c>
      <c r="U20" s="27" t="s">
        <v>937</v>
      </c>
      <c r="V20" s="28" t="s">
        <v>938</v>
      </c>
      <c r="W20" s="29" t="s">
        <v>939</v>
      </c>
      <c r="X20" s="27" t="s">
        <v>260</v>
      </c>
      <c r="Y20" s="36"/>
      <c r="Z20" s="36" t="s">
        <v>891</v>
      </c>
      <c r="AA20" s="37">
        <v>1</v>
      </c>
      <c r="AB20" s="37" t="str">
        <f t="shared" si="0"/>
        <v>Hệ thống thông tin kế toán</v>
      </c>
      <c r="AC20" s="27" t="s">
        <v>747</v>
      </c>
    </row>
    <row r="21" spans="1:29" s="37" customFormat="1" ht="38.25" hidden="1" customHeight="1" x14ac:dyDescent="0.2">
      <c r="A21" s="27">
        <v>13</v>
      </c>
      <c r="B21" s="27" t="s">
        <v>179</v>
      </c>
      <c r="C21" s="27" t="s">
        <v>584</v>
      </c>
      <c r="D21" s="27" t="s">
        <v>584</v>
      </c>
      <c r="E21" s="27">
        <v>3</v>
      </c>
      <c r="F21" s="27" t="s">
        <v>168</v>
      </c>
      <c r="G21" s="27" t="s">
        <v>132</v>
      </c>
      <c r="H21" s="27">
        <v>38</v>
      </c>
      <c r="I21" s="32">
        <v>1</v>
      </c>
      <c r="J21" s="27"/>
      <c r="K21" s="27" t="s">
        <v>23</v>
      </c>
      <c r="L21" s="27"/>
      <c r="M21" s="27"/>
      <c r="N21" s="27" t="s">
        <v>296</v>
      </c>
      <c r="O21" s="27">
        <v>2</v>
      </c>
      <c r="P21" s="33" t="s">
        <v>298</v>
      </c>
      <c r="Q21" s="33" t="s">
        <v>359</v>
      </c>
      <c r="R21" s="35">
        <v>60</v>
      </c>
      <c r="S21" s="27">
        <v>33</v>
      </c>
      <c r="T21" s="27" t="s">
        <v>940</v>
      </c>
      <c r="U21" s="27" t="s">
        <v>937</v>
      </c>
      <c r="V21" s="28" t="s">
        <v>941</v>
      </c>
      <c r="W21" s="29" t="s">
        <v>942</v>
      </c>
      <c r="X21" s="27" t="s">
        <v>260</v>
      </c>
      <c r="Y21" s="36"/>
      <c r="Z21" s="36" t="s">
        <v>891</v>
      </c>
      <c r="AA21" s="37">
        <v>1</v>
      </c>
      <c r="AB21" s="37" t="str">
        <f t="shared" si="0"/>
        <v>Kế toán công</v>
      </c>
      <c r="AC21" s="27" t="s">
        <v>748</v>
      </c>
    </row>
    <row r="22" spans="1:29" s="37" customFormat="1" ht="31.5" hidden="1" customHeight="1" x14ac:dyDescent="0.2">
      <c r="A22" s="27">
        <v>14</v>
      </c>
      <c r="B22" s="27" t="s">
        <v>138</v>
      </c>
      <c r="C22" s="27" t="s">
        <v>187</v>
      </c>
      <c r="D22" s="27" t="s">
        <v>187</v>
      </c>
      <c r="E22" s="27">
        <v>3</v>
      </c>
      <c r="F22" s="27" t="s">
        <v>168</v>
      </c>
      <c r="G22" s="27" t="s">
        <v>132</v>
      </c>
      <c r="H22" s="33">
        <v>38</v>
      </c>
      <c r="I22" s="32">
        <v>1</v>
      </c>
      <c r="J22" s="27"/>
      <c r="K22" s="27" t="s">
        <v>259</v>
      </c>
      <c r="L22" s="27" t="s">
        <v>352</v>
      </c>
      <c r="M22" s="27"/>
      <c r="N22" s="27" t="s">
        <v>186</v>
      </c>
      <c r="O22" s="27">
        <v>3</v>
      </c>
      <c r="P22" s="33" t="s">
        <v>336</v>
      </c>
      <c r="Q22" s="27" t="s">
        <v>363</v>
      </c>
      <c r="R22" s="35">
        <v>80</v>
      </c>
      <c r="S22" s="27">
        <v>80</v>
      </c>
      <c r="T22" s="27" t="s">
        <v>943</v>
      </c>
      <c r="U22" s="27" t="s">
        <v>937</v>
      </c>
      <c r="V22" s="28" t="s">
        <v>944</v>
      </c>
      <c r="W22" s="29" t="s">
        <v>945</v>
      </c>
      <c r="X22" s="27" t="s">
        <v>260</v>
      </c>
      <c r="Y22" s="36"/>
      <c r="Z22" s="36" t="s">
        <v>891</v>
      </c>
      <c r="AA22" s="37">
        <v>1</v>
      </c>
      <c r="AB22" s="37" t="str">
        <f t="shared" si="0"/>
        <v>Kế toán ngân hàng thương mại</v>
      </c>
      <c r="AC22" s="27" t="s">
        <v>749</v>
      </c>
    </row>
    <row r="23" spans="1:29" s="37" customFormat="1" ht="31.5" hidden="1" customHeight="1" x14ac:dyDescent="0.2">
      <c r="A23" s="27">
        <v>15</v>
      </c>
      <c r="B23" s="27" t="s">
        <v>24</v>
      </c>
      <c r="C23" s="27" t="s">
        <v>25</v>
      </c>
      <c r="D23" s="27" t="s">
        <v>25</v>
      </c>
      <c r="E23" s="27">
        <v>3</v>
      </c>
      <c r="F23" s="27" t="s">
        <v>169</v>
      </c>
      <c r="G23" s="27" t="s">
        <v>67</v>
      </c>
      <c r="H23" s="27">
        <v>14</v>
      </c>
      <c r="I23" s="32">
        <v>1</v>
      </c>
      <c r="J23" s="27"/>
      <c r="K23" s="27" t="s">
        <v>30</v>
      </c>
      <c r="L23" s="27" t="s">
        <v>352</v>
      </c>
      <c r="M23" s="27"/>
      <c r="N23" s="27" t="s">
        <v>296</v>
      </c>
      <c r="O23" s="27">
        <v>5</v>
      </c>
      <c r="P23" s="33" t="s">
        <v>298</v>
      </c>
      <c r="Q23" s="27" t="s">
        <v>365</v>
      </c>
      <c r="R23" s="35">
        <v>80</v>
      </c>
      <c r="S23" s="27">
        <v>78</v>
      </c>
      <c r="T23" s="27" t="s">
        <v>946</v>
      </c>
      <c r="U23" s="27" t="s">
        <v>937</v>
      </c>
      <c r="V23" s="28" t="s">
        <v>947</v>
      </c>
      <c r="W23" s="29" t="s">
        <v>948</v>
      </c>
      <c r="X23" s="27" t="s">
        <v>260</v>
      </c>
      <c r="Y23" s="36"/>
      <c r="Z23" s="36" t="s">
        <v>891</v>
      </c>
      <c r="AA23" s="37">
        <v>1</v>
      </c>
      <c r="AB23" s="37" t="str">
        <f t="shared" si="0"/>
        <v>Kế toán quản trị</v>
      </c>
      <c r="AC23" s="27" t="s">
        <v>750</v>
      </c>
    </row>
    <row r="24" spans="1:29" s="37" customFormat="1" ht="31.5" hidden="1" customHeight="1" x14ac:dyDescent="0.2">
      <c r="A24" s="27">
        <v>16</v>
      </c>
      <c r="B24" s="27" t="s">
        <v>136</v>
      </c>
      <c r="C24" s="27" t="s">
        <v>135</v>
      </c>
      <c r="D24" s="27" t="s">
        <v>135</v>
      </c>
      <c r="E24" s="27">
        <v>3</v>
      </c>
      <c r="F24" s="27" t="s">
        <v>169</v>
      </c>
      <c r="G24" s="27" t="s">
        <v>132</v>
      </c>
      <c r="H24" s="33">
        <v>38</v>
      </c>
      <c r="I24" s="32">
        <v>1</v>
      </c>
      <c r="J24" s="27"/>
      <c r="K24" s="27" t="s">
        <v>30</v>
      </c>
      <c r="L24" s="27" t="s">
        <v>352</v>
      </c>
      <c r="M24" s="27"/>
      <c r="N24" s="27" t="s">
        <v>186</v>
      </c>
      <c r="O24" s="27">
        <v>4</v>
      </c>
      <c r="P24" s="33" t="s">
        <v>336</v>
      </c>
      <c r="Q24" s="27" t="s">
        <v>363</v>
      </c>
      <c r="R24" s="35">
        <v>80</v>
      </c>
      <c r="S24" s="27">
        <v>79</v>
      </c>
      <c r="T24" s="27" t="s">
        <v>949</v>
      </c>
      <c r="U24" s="27" t="s">
        <v>937</v>
      </c>
      <c r="V24" s="28" t="s">
        <v>950</v>
      </c>
      <c r="W24" s="29" t="s">
        <v>951</v>
      </c>
      <c r="X24" s="27" t="s">
        <v>260</v>
      </c>
      <c r="Y24" s="36"/>
      <c r="Z24" s="36" t="s">
        <v>891</v>
      </c>
      <c r="AA24" s="37">
        <v>1</v>
      </c>
      <c r="AB24" s="37" t="str">
        <f t="shared" si="0"/>
        <v>Kế toán quốc tế</v>
      </c>
      <c r="AC24" s="27" t="s">
        <v>751</v>
      </c>
    </row>
    <row r="25" spans="1:29" s="37" customFormat="1" ht="31.5" hidden="1" customHeight="1" x14ac:dyDescent="0.2">
      <c r="A25" s="27">
        <v>17</v>
      </c>
      <c r="B25" s="27" t="s">
        <v>22</v>
      </c>
      <c r="C25" s="27" t="s">
        <v>23</v>
      </c>
      <c r="D25" s="27" t="s">
        <v>377</v>
      </c>
      <c r="E25" s="27">
        <v>3</v>
      </c>
      <c r="F25" s="27" t="s">
        <v>169</v>
      </c>
      <c r="G25" s="27" t="s">
        <v>69</v>
      </c>
      <c r="H25" s="27">
        <v>19</v>
      </c>
      <c r="I25" s="32">
        <v>2</v>
      </c>
      <c r="J25" s="27"/>
      <c r="K25" s="27" t="s">
        <v>30</v>
      </c>
      <c r="L25" s="27" t="s">
        <v>352</v>
      </c>
      <c r="M25" s="27"/>
      <c r="N25" s="27" t="s">
        <v>296</v>
      </c>
      <c r="O25" s="27">
        <v>4</v>
      </c>
      <c r="P25" s="33" t="s">
        <v>298</v>
      </c>
      <c r="Q25" s="27" t="s">
        <v>364</v>
      </c>
      <c r="R25" s="35">
        <v>80</v>
      </c>
      <c r="S25" s="27">
        <v>44</v>
      </c>
      <c r="T25" s="27" t="s">
        <v>952</v>
      </c>
      <c r="U25" s="27" t="s">
        <v>937</v>
      </c>
      <c r="V25" s="28" t="s">
        <v>953</v>
      </c>
      <c r="W25" s="29" t="s">
        <v>954</v>
      </c>
      <c r="X25" s="27" t="s">
        <v>260</v>
      </c>
      <c r="Y25" s="36"/>
      <c r="Z25" s="36" t="s">
        <v>891</v>
      </c>
      <c r="AA25" s="37">
        <v>1</v>
      </c>
      <c r="AB25" s="37" t="str">
        <f t="shared" si="0"/>
        <v>Kế toán tài chính</v>
      </c>
      <c r="AC25" s="27" t="s">
        <v>752</v>
      </c>
    </row>
    <row r="26" spans="1:29" s="37" customFormat="1" ht="31.5" hidden="1" customHeight="1" x14ac:dyDescent="0.2">
      <c r="A26" s="27">
        <v>18</v>
      </c>
      <c r="B26" s="27" t="s">
        <v>22</v>
      </c>
      <c r="C26" s="27" t="s">
        <v>23</v>
      </c>
      <c r="D26" s="27" t="s">
        <v>378</v>
      </c>
      <c r="E26" s="27">
        <v>3</v>
      </c>
      <c r="F26" s="27" t="s">
        <v>199</v>
      </c>
      <c r="G26" s="27" t="s">
        <v>69</v>
      </c>
      <c r="H26" s="27">
        <v>112</v>
      </c>
      <c r="I26" s="32">
        <v>2</v>
      </c>
      <c r="J26" s="27"/>
      <c r="K26" s="27" t="s">
        <v>30</v>
      </c>
      <c r="L26" s="27" t="s">
        <v>352</v>
      </c>
      <c r="M26" s="27"/>
      <c r="N26" s="27" t="s">
        <v>296</v>
      </c>
      <c r="O26" s="27">
        <v>6</v>
      </c>
      <c r="P26" s="33" t="s">
        <v>297</v>
      </c>
      <c r="Q26" s="27" t="s">
        <v>364</v>
      </c>
      <c r="R26" s="35">
        <v>80</v>
      </c>
      <c r="S26" s="27">
        <v>79</v>
      </c>
      <c r="T26" s="27" t="s">
        <v>949</v>
      </c>
      <c r="U26" s="27" t="s">
        <v>937</v>
      </c>
      <c r="V26" s="28" t="s">
        <v>950</v>
      </c>
      <c r="W26" s="29" t="s">
        <v>951</v>
      </c>
      <c r="X26" s="27" t="s">
        <v>260</v>
      </c>
      <c r="Y26" s="36"/>
      <c r="Z26" s="36" t="s">
        <v>891</v>
      </c>
      <c r="AA26" s="37">
        <v>1</v>
      </c>
      <c r="AB26" s="37" t="str">
        <f t="shared" si="0"/>
        <v>Kế toán tài chính</v>
      </c>
      <c r="AC26" s="27" t="s">
        <v>751</v>
      </c>
    </row>
    <row r="27" spans="1:29" s="37" customFormat="1" ht="31.5" hidden="1" customHeight="1" x14ac:dyDescent="0.2">
      <c r="A27" s="27">
        <v>19</v>
      </c>
      <c r="B27" s="27" t="s">
        <v>237</v>
      </c>
      <c r="C27" s="27" t="s">
        <v>137</v>
      </c>
      <c r="D27" s="27" t="s">
        <v>380</v>
      </c>
      <c r="E27" s="27">
        <v>3</v>
      </c>
      <c r="F27" s="27" t="s">
        <v>199</v>
      </c>
      <c r="G27" s="27" t="s">
        <v>132</v>
      </c>
      <c r="H27" s="27" t="s">
        <v>379</v>
      </c>
      <c r="I27" s="32">
        <v>2</v>
      </c>
      <c r="J27" s="27"/>
      <c r="K27" s="27" t="s">
        <v>23</v>
      </c>
      <c r="L27" s="27" t="s">
        <v>352</v>
      </c>
      <c r="M27" s="27"/>
      <c r="N27" s="27" t="s">
        <v>186</v>
      </c>
      <c r="O27" s="33">
        <v>3</v>
      </c>
      <c r="P27" s="33" t="s">
        <v>301</v>
      </c>
      <c r="Q27" s="27" t="s">
        <v>363</v>
      </c>
      <c r="R27" s="35">
        <v>80</v>
      </c>
      <c r="S27" s="27">
        <v>80</v>
      </c>
      <c r="T27" s="27" t="s">
        <v>955</v>
      </c>
      <c r="U27" s="27" t="s">
        <v>937</v>
      </c>
      <c r="V27" s="28" t="s">
        <v>956</v>
      </c>
      <c r="W27" s="29" t="s">
        <v>957</v>
      </c>
      <c r="X27" s="27" t="s">
        <v>260</v>
      </c>
      <c r="Y27" s="36"/>
      <c r="Z27" s="36" t="s">
        <v>891</v>
      </c>
      <c r="AA27" s="37">
        <v>1</v>
      </c>
      <c r="AB27" s="37" t="str">
        <f t="shared" si="0"/>
        <v>Kế toán tài chính chuyên sâu 1</v>
      </c>
      <c r="AC27" s="27" t="s">
        <v>753</v>
      </c>
    </row>
    <row r="28" spans="1:29" s="37" customFormat="1" ht="31.5" hidden="1" customHeight="1" x14ac:dyDescent="0.2">
      <c r="A28" s="27">
        <v>20</v>
      </c>
      <c r="B28" s="27" t="s">
        <v>237</v>
      </c>
      <c r="C28" s="27" t="s">
        <v>137</v>
      </c>
      <c r="D28" s="27" t="s">
        <v>381</v>
      </c>
      <c r="E28" s="27">
        <v>3</v>
      </c>
      <c r="F28" s="27" t="s">
        <v>199</v>
      </c>
      <c r="G28" s="27" t="s">
        <v>132</v>
      </c>
      <c r="H28" s="27" t="s">
        <v>379</v>
      </c>
      <c r="I28" s="32">
        <v>2</v>
      </c>
      <c r="J28" s="27"/>
      <c r="K28" s="27" t="s">
        <v>23</v>
      </c>
      <c r="L28" s="27" t="s">
        <v>352</v>
      </c>
      <c r="M28" s="27"/>
      <c r="N28" s="27" t="s">
        <v>296</v>
      </c>
      <c r="O28" s="33">
        <v>3</v>
      </c>
      <c r="P28" s="38" t="s">
        <v>298</v>
      </c>
      <c r="Q28" s="27" t="s">
        <v>348</v>
      </c>
      <c r="R28" s="35">
        <v>60</v>
      </c>
      <c r="S28" s="27">
        <v>49</v>
      </c>
      <c r="T28" s="27" t="s">
        <v>958</v>
      </c>
      <c r="U28" s="27" t="s">
        <v>937</v>
      </c>
      <c r="V28" s="28" t="s">
        <v>959</v>
      </c>
      <c r="W28" s="29" t="s">
        <v>960</v>
      </c>
      <c r="X28" s="27" t="s">
        <v>260</v>
      </c>
      <c r="Y28" s="36"/>
      <c r="Z28" s="36" t="s">
        <v>891</v>
      </c>
      <c r="AA28" s="37">
        <v>1</v>
      </c>
      <c r="AB28" s="37" t="str">
        <f t="shared" si="0"/>
        <v>Kế toán tài chính chuyên sâu 1</v>
      </c>
      <c r="AC28" s="27" t="s">
        <v>754</v>
      </c>
    </row>
    <row r="29" spans="1:29" s="37" customFormat="1" ht="31.5" hidden="1" customHeight="1" x14ac:dyDescent="0.2">
      <c r="A29" s="27">
        <v>21</v>
      </c>
      <c r="B29" s="27" t="s">
        <v>139</v>
      </c>
      <c r="C29" s="27" t="s">
        <v>217</v>
      </c>
      <c r="D29" s="27" t="s">
        <v>217</v>
      </c>
      <c r="E29" s="27">
        <v>3</v>
      </c>
      <c r="F29" s="27" t="s">
        <v>169</v>
      </c>
      <c r="G29" s="27" t="s">
        <v>132</v>
      </c>
      <c r="H29" s="33">
        <v>38</v>
      </c>
      <c r="I29" s="32">
        <v>1</v>
      </c>
      <c r="J29" s="27"/>
      <c r="K29" s="27" t="s">
        <v>30</v>
      </c>
      <c r="L29" s="27" t="s">
        <v>352</v>
      </c>
      <c r="M29" s="27"/>
      <c r="N29" s="27" t="s">
        <v>186</v>
      </c>
      <c r="O29" s="27">
        <v>5</v>
      </c>
      <c r="P29" s="33" t="s">
        <v>336</v>
      </c>
      <c r="Q29" s="27" t="s">
        <v>363</v>
      </c>
      <c r="R29" s="35">
        <v>80</v>
      </c>
      <c r="S29" s="27">
        <v>74</v>
      </c>
      <c r="T29" s="27" t="s">
        <v>961</v>
      </c>
      <c r="U29" s="27" t="s">
        <v>937</v>
      </c>
      <c r="V29" s="28" t="s">
        <v>962</v>
      </c>
      <c r="W29" s="29" t="s">
        <v>963</v>
      </c>
      <c r="X29" s="27" t="s">
        <v>260</v>
      </c>
      <c r="Y29" s="36"/>
      <c r="Z29" s="36" t="s">
        <v>891</v>
      </c>
      <c r="AA29" s="37">
        <v>1</v>
      </c>
      <c r="AB29" s="37" t="str">
        <f t="shared" si="0"/>
        <v>Kế toán thuế</v>
      </c>
      <c r="AC29" s="27" t="s">
        <v>755</v>
      </c>
    </row>
    <row r="30" spans="1:29" s="37" customFormat="1" ht="31.5" hidden="1" customHeight="1" x14ac:dyDescent="0.2">
      <c r="A30" s="27">
        <v>22</v>
      </c>
      <c r="B30" s="27" t="s">
        <v>218</v>
      </c>
      <c r="C30" s="27" t="s">
        <v>219</v>
      </c>
      <c r="D30" s="27" t="s">
        <v>219</v>
      </c>
      <c r="E30" s="27">
        <v>3</v>
      </c>
      <c r="F30" s="27" t="s">
        <v>199</v>
      </c>
      <c r="G30" s="27" t="s">
        <v>69</v>
      </c>
      <c r="H30" s="27">
        <v>112</v>
      </c>
      <c r="I30" s="32">
        <v>1</v>
      </c>
      <c r="J30" s="27"/>
      <c r="K30" s="27"/>
      <c r="L30" s="27"/>
      <c r="M30" s="27"/>
      <c r="N30" s="27" t="s">
        <v>296</v>
      </c>
      <c r="O30" s="27">
        <v>5</v>
      </c>
      <c r="P30" s="33" t="s">
        <v>297</v>
      </c>
      <c r="Q30" s="27" t="s">
        <v>364</v>
      </c>
      <c r="R30" s="35">
        <v>80</v>
      </c>
      <c r="S30" s="27">
        <v>57</v>
      </c>
      <c r="T30" s="27" t="s">
        <v>964</v>
      </c>
      <c r="U30" s="27" t="s">
        <v>918</v>
      </c>
      <c r="V30" s="28" t="s">
        <v>919</v>
      </c>
      <c r="W30" s="29" t="s">
        <v>920</v>
      </c>
      <c r="X30" s="27" t="s">
        <v>216</v>
      </c>
      <c r="Y30" s="36"/>
      <c r="Z30" s="36" t="s">
        <v>891</v>
      </c>
      <c r="AA30" s="37">
        <v>1</v>
      </c>
      <c r="AB30" s="37" t="str">
        <f t="shared" si="0"/>
        <v>Khởi sự và tạo lập doanh nghiệp</v>
      </c>
      <c r="AC30" s="27" t="s">
        <v>720</v>
      </c>
    </row>
    <row r="31" spans="1:29" s="37" customFormat="1" ht="31.5" hidden="1" customHeight="1" x14ac:dyDescent="0.2">
      <c r="A31" s="27">
        <v>23</v>
      </c>
      <c r="B31" s="27" t="s">
        <v>212</v>
      </c>
      <c r="C31" s="27" t="s">
        <v>213</v>
      </c>
      <c r="D31" s="27" t="s">
        <v>904</v>
      </c>
      <c r="E31" s="27">
        <v>3</v>
      </c>
      <c r="F31" s="27" t="s">
        <v>199</v>
      </c>
      <c r="G31" s="27" t="s">
        <v>69</v>
      </c>
      <c r="H31" s="27">
        <v>112</v>
      </c>
      <c r="I31" s="32">
        <v>1</v>
      </c>
      <c r="J31" s="27"/>
      <c r="K31" s="27"/>
      <c r="L31" s="27"/>
      <c r="M31" s="27"/>
      <c r="N31" s="27" t="s">
        <v>296</v>
      </c>
      <c r="O31" s="27">
        <v>3</v>
      </c>
      <c r="P31" s="33" t="s">
        <v>297</v>
      </c>
      <c r="Q31" s="27" t="s">
        <v>364</v>
      </c>
      <c r="R31" s="35">
        <v>80</v>
      </c>
      <c r="S31" s="27">
        <v>41</v>
      </c>
      <c r="T31" s="27" t="s">
        <v>965</v>
      </c>
      <c r="U31" s="27" t="s">
        <v>918</v>
      </c>
      <c r="V31" s="28" t="s">
        <v>966</v>
      </c>
      <c r="W31" s="29" t="s">
        <v>967</v>
      </c>
      <c r="X31" s="27" t="s">
        <v>216</v>
      </c>
      <c r="Y31" s="36"/>
      <c r="Z31" s="36" t="s">
        <v>891</v>
      </c>
      <c r="AA31" s="37">
        <v>1</v>
      </c>
      <c r="AB31" s="37" t="str">
        <f t="shared" si="0"/>
        <v>Quản trị chiến lược</v>
      </c>
      <c r="AC31" s="27" t="s">
        <v>736</v>
      </c>
    </row>
    <row r="32" spans="1:29" s="37" customFormat="1" ht="38.25" hidden="1" customHeight="1" x14ac:dyDescent="0.2">
      <c r="A32" s="27">
        <v>24</v>
      </c>
      <c r="B32" s="27" t="s">
        <v>140</v>
      </c>
      <c r="C32" s="27" t="s">
        <v>585</v>
      </c>
      <c r="D32" s="27" t="s">
        <v>585</v>
      </c>
      <c r="E32" s="27">
        <v>3</v>
      </c>
      <c r="F32" s="27" t="s">
        <v>168</v>
      </c>
      <c r="G32" s="27" t="s">
        <v>132</v>
      </c>
      <c r="H32" s="27">
        <v>38</v>
      </c>
      <c r="I32" s="32">
        <v>1</v>
      </c>
      <c r="J32" s="27"/>
      <c r="K32" s="27" t="s">
        <v>21</v>
      </c>
      <c r="L32" s="27"/>
      <c r="M32" s="27"/>
      <c r="N32" s="27" t="s">
        <v>296</v>
      </c>
      <c r="O32" s="27">
        <v>3</v>
      </c>
      <c r="P32" s="33" t="s">
        <v>298</v>
      </c>
      <c r="Q32" s="33" t="s">
        <v>359</v>
      </c>
      <c r="R32" s="35">
        <v>60</v>
      </c>
      <c r="S32" s="27">
        <v>27</v>
      </c>
      <c r="T32" s="27" t="s">
        <v>968</v>
      </c>
      <c r="U32" s="27" t="s">
        <v>937</v>
      </c>
      <c r="V32" s="28" t="s">
        <v>969</v>
      </c>
      <c r="W32" s="29" t="s">
        <v>970</v>
      </c>
      <c r="X32" s="27" t="s">
        <v>260</v>
      </c>
      <c r="Y32" s="36"/>
      <c r="Z32" s="36" t="s">
        <v>891</v>
      </c>
      <c r="AA32" s="37">
        <v>1</v>
      </c>
      <c r="AB32" s="37" t="str">
        <f t="shared" si="0"/>
        <v>Kiểm toán dự án</v>
      </c>
      <c r="AC32" s="27" t="s">
        <v>756</v>
      </c>
    </row>
    <row r="33" spans="1:29" s="37" customFormat="1" ht="31.5" hidden="1" customHeight="1" x14ac:dyDescent="0.2">
      <c r="A33" s="27">
        <v>25</v>
      </c>
      <c r="B33" s="27" t="s">
        <v>171</v>
      </c>
      <c r="C33" s="27" t="s">
        <v>172</v>
      </c>
      <c r="D33" s="27" t="s">
        <v>903</v>
      </c>
      <c r="E33" s="27">
        <v>3</v>
      </c>
      <c r="F33" s="27" t="s">
        <v>192</v>
      </c>
      <c r="G33" s="27" t="s">
        <v>107</v>
      </c>
      <c r="H33" s="27">
        <v>94</v>
      </c>
      <c r="I33" s="32">
        <v>1</v>
      </c>
      <c r="J33" s="27"/>
      <c r="K33" s="27" t="s">
        <v>43</v>
      </c>
      <c r="L33" s="27" t="s">
        <v>352</v>
      </c>
      <c r="M33" s="27"/>
      <c r="N33" s="27" t="s">
        <v>296</v>
      </c>
      <c r="O33" s="27">
        <v>4</v>
      </c>
      <c r="P33" s="33" t="s">
        <v>297</v>
      </c>
      <c r="Q33" s="27" t="s">
        <v>363</v>
      </c>
      <c r="R33" s="35">
        <v>80</v>
      </c>
      <c r="S33" s="27">
        <v>78</v>
      </c>
      <c r="T33" s="27" t="s">
        <v>971</v>
      </c>
      <c r="U33" s="27" t="s">
        <v>913</v>
      </c>
      <c r="V33" s="28" t="s">
        <v>972</v>
      </c>
      <c r="W33" s="29" t="s">
        <v>973</v>
      </c>
      <c r="X33" s="27" t="s">
        <v>174</v>
      </c>
      <c r="Y33" s="36"/>
      <c r="Z33" s="36" t="s">
        <v>891</v>
      </c>
      <c r="AA33" s="37">
        <v>1</v>
      </c>
      <c r="AB33" s="37" t="str">
        <f t="shared" si="0"/>
        <v>Kinh doanh quốc tế</v>
      </c>
      <c r="AC33" s="27" t="s">
        <v>674</v>
      </c>
    </row>
    <row r="34" spans="1:29" s="37" customFormat="1" ht="31.5" hidden="1" customHeight="1" x14ac:dyDescent="0.2">
      <c r="A34" s="27">
        <v>26</v>
      </c>
      <c r="B34" s="27" t="s">
        <v>238</v>
      </c>
      <c r="C34" s="27" t="s">
        <v>177</v>
      </c>
      <c r="D34" s="27" t="s">
        <v>1449</v>
      </c>
      <c r="E34" s="27">
        <v>3</v>
      </c>
      <c r="F34" s="27" t="s">
        <v>199</v>
      </c>
      <c r="G34" s="27" t="s">
        <v>206</v>
      </c>
      <c r="H34" s="27">
        <v>47</v>
      </c>
      <c r="I34" s="32">
        <v>3</v>
      </c>
      <c r="J34" s="27"/>
      <c r="K34" s="27" t="s">
        <v>205</v>
      </c>
      <c r="L34" s="27" t="s">
        <v>349</v>
      </c>
      <c r="M34" s="27" t="s">
        <v>355</v>
      </c>
      <c r="N34" s="27" t="s">
        <v>186</v>
      </c>
      <c r="O34" s="27">
        <v>6</v>
      </c>
      <c r="P34" s="33" t="s">
        <v>301</v>
      </c>
      <c r="Q34" s="33" t="s">
        <v>337</v>
      </c>
      <c r="R34" s="35">
        <v>50</v>
      </c>
      <c r="S34" s="27">
        <v>52</v>
      </c>
      <c r="T34" s="27" t="s">
        <v>974</v>
      </c>
      <c r="U34" s="27" t="s">
        <v>913</v>
      </c>
      <c r="V34" s="28" t="s">
        <v>975</v>
      </c>
      <c r="W34" s="29" t="s">
        <v>976</v>
      </c>
      <c r="X34" s="27" t="s">
        <v>174</v>
      </c>
      <c r="Y34" s="36" t="s">
        <v>586</v>
      </c>
      <c r="Z34" s="36" t="s">
        <v>891</v>
      </c>
      <c r="AA34" s="37">
        <v>1</v>
      </c>
      <c r="AB34" s="37" t="str">
        <f t="shared" si="0"/>
        <v>Kinh doanh quốc tế*</v>
      </c>
      <c r="AC34" s="27" t="s">
        <v>675</v>
      </c>
    </row>
    <row r="35" spans="1:29" s="37" customFormat="1" ht="28.5" hidden="1" customHeight="1" x14ac:dyDescent="0.2">
      <c r="A35" s="27">
        <v>27</v>
      </c>
      <c r="B35" s="27" t="s">
        <v>87</v>
      </c>
      <c r="C35" s="27" t="s">
        <v>75</v>
      </c>
      <c r="D35" s="27" t="s">
        <v>382</v>
      </c>
      <c r="E35" s="27">
        <v>3</v>
      </c>
      <c r="F35" s="27" t="s">
        <v>262</v>
      </c>
      <c r="G35" s="27" t="s">
        <v>344</v>
      </c>
      <c r="H35" s="27" t="s">
        <v>341</v>
      </c>
      <c r="I35" s="32">
        <v>2</v>
      </c>
      <c r="J35" s="27"/>
      <c r="K35" s="27"/>
      <c r="L35" s="27"/>
      <c r="M35" s="27"/>
      <c r="N35" s="27" t="s">
        <v>186</v>
      </c>
      <c r="O35" s="27">
        <v>5</v>
      </c>
      <c r="P35" s="33" t="s">
        <v>183</v>
      </c>
      <c r="Q35" s="27" t="s">
        <v>342</v>
      </c>
      <c r="R35" s="35">
        <v>100</v>
      </c>
      <c r="S35" s="27">
        <v>95</v>
      </c>
      <c r="T35" s="27" t="s">
        <v>660</v>
      </c>
      <c r="U35" s="27" t="s">
        <v>977</v>
      </c>
      <c r="V35" s="28" t="s">
        <v>978</v>
      </c>
      <c r="W35" s="29" t="s">
        <v>979</v>
      </c>
      <c r="X35" s="27" t="s">
        <v>170</v>
      </c>
      <c r="Y35" s="36"/>
      <c r="Z35" s="36" t="s">
        <v>889</v>
      </c>
      <c r="AA35" s="37">
        <v>1</v>
      </c>
      <c r="AB35" s="37" t="str">
        <f t="shared" si="0"/>
        <v>Kinh tế chính trị học</v>
      </c>
      <c r="AC35" s="30" t="s">
        <v>660</v>
      </c>
    </row>
    <row r="36" spans="1:29" s="37" customFormat="1" ht="31.5" hidden="1" customHeight="1" x14ac:dyDescent="0.2">
      <c r="A36" s="27">
        <v>28</v>
      </c>
      <c r="B36" s="27" t="s">
        <v>87</v>
      </c>
      <c r="C36" s="27" t="s">
        <v>75</v>
      </c>
      <c r="D36" s="27" t="s">
        <v>383</v>
      </c>
      <c r="E36" s="27">
        <v>3</v>
      </c>
      <c r="F36" s="27" t="s">
        <v>262</v>
      </c>
      <c r="G36" s="27" t="s">
        <v>594</v>
      </c>
      <c r="H36" s="27" t="s">
        <v>341</v>
      </c>
      <c r="I36" s="32">
        <v>2</v>
      </c>
      <c r="J36" s="27"/>
      <c r="K36" s="27"/>
      <c r="L36" s="27"/>
      <c r="M36" s="27"/>
      <c r="N36" s="27" t="s">
        <v>186</v>
      </c>
      <c r="O36" s="27">
        <v>6</v>
      </c>
      <c r="P36" s="33" t="s">
        <v>336</v>
      </c>
      <c r="Q36" s="27" t="s">
        <v>343</v>
      </c>
      <c r="R36" s="35">
        <v>100</v>
      </c>
      <c r="S36" s="27">
        <v>98</v>
      </c>
      <c r="T36" s="27" t="s">
        <v>746</v>
      </c>
      <c r="U36" s="27" t="s">
        <v>977</v>
      </c>
      <c r="V36" s="28" t="s">
        <v>980</v>
      </c>
      <c r="W36" s="29" t="s">
        <v>981</v>
      </c>
      <c r="X36" s="27" t="s">
        <v>170</v>
      </c>
      <c r="Y36" s="36"/>
      <c r="Z36" s="36" t="s">
        <v>889</v>
      </c>
      <c r="AA36" s="37">
        <v>1</v>
      </c>
      <c r="AB36" s="37" t="str">
        <f t="shared" si="0"/>
        <v>Kinh tế chính trị học</v>
      </c>
      <c r="AC36" s="30" t="s">
        <v>746</v>
      </c>
    </row>
    <row r="37" spans="1:29" s="37" customFormat="1" ht="28.5" hidden="1" customHeight="1" x14ac:dyDescent="0.2">
      <c r="A37" s="27">
        <v>29</v>
      </c>
      <c r="B37" s="27" t="s">
        <v>149</v>
      </c>
      <c r="C37" s="27" t="s">
        <v>119</v>
      </c>
      <c r="D37" s="27" t="s">
        <v>119</v>
      </c>
      <c r="E37" s="27">
        <v>3</v>
      </c>
      <c r="F37" s="27" t="s">
        <v>168</v>
      </c>
      <c r="G37" s="27" t="s">
        <v>57</v>
      </c>
      <c r="H37" s="27">
        <v>23</v>
      </c>
      <c r="I37" s="32">
        <v>1</v>
      </c>
      <c r="J37" s="27"/>
      <c r="K37" s="27" t="s">
        <v>362</v>
      </c>
      <c r="L37" s="27"/>
      <c r="M37" s="27"/>
      <c r="N37" s="27" t="s">
        <v>186</v>
      </c>
      <c r="O37" s="27">
        <v>6</v>
      </c>
      <c r="P37" s="33" t="s">
        <v>336</v>
      </c>
      <c r="Q37" s="27" t="s">
        <v>364</v>
      </c>
      <c r="R37" s="35">
        <v>80</v>
      </c>
      <c r="S37" s="27">
        <v>76</v>
      </c>
      <c r="T37" s="27" t="s">
        <v>660</v>
      </c>
      <c r="U37" s="27" t="s">
        <v>977</v>
      </c>
      <c r="V37" s="28" t="s">
        <v>978</v>
      </c>
      <c r="W37" s="29" t="s">
        <v>979</v>
      </c>
      <c r="X37" s="27" t="s">
        <v>170</v>
      </c>
      <c r="Y37" s="36"/>
      <c r="Z37" s="36" t="s">
        <v>891</v>
      </c>
      <c r="AA37" s="37">
        <v>1</v>
      </c>
      <c r="AB37" s="37" t="str">
        <f t="shared" si="0"/>
        <v>Kinh tế chính trị quốc tế</v>
      </c>
      <c r="AC37" s="30" t="s">
        <v>660</v>
      </c>
    </row>
    <row r="38" spans="1:29" s="37" customFormat="1" ht="28.5" hidden="1" customHeight="1" x14ac:dyDescent="0.2">
      <c r="A38" s="27">
        <v>30</v>
      </c>
      <c r="B38" s="27" t="s">
        <v>151</v>
      </c>
      <c r="C38" s="27" t="s">
        <v>150</v>
      </c>
      <c r="D38" s="27" t="s">
        <v>150</v>
      </c>
      <c r="E38" s="27">
        <v>3</v>
      </c>
      <c r="F38" s="27" t="s">
        <v>168</v>
      </c>
      <c r="G38" s="27" t="s">
        <v>57</v>
      </c>
      <c r="H38" s="27">
        <v>23</v>
      </c>
      <c r="I38" s="32">
        <v>1</v>
      </c>
      <c r="J38" s="27"/>
      <c r="K38" s="27" t="s">
        <v>362</v>
      </c>
      <c r="L38" s="27"/>
      <c r="M38" s="27"/>
      <c r="N38" s="27" t="s">
        <v>186</v>
      </c>
      <c r="O38" s="27">
        <v>5</v>
      </c>
      <c r="P38" s="33" t="s">
        <v>336</v>
      </c>
      <c r="Q38" s="27" t="s">
        <v>364</v>
      </c>
      <c r="R38" s="35">
        <v>80</v>
      </c>
      <c r="S38" s="27">
        <v>73</v>
      </c>
      <c r="T38" s="27" t="s">
        <v>662</v>
      </c>
      <c r="U38" s="27" t="s">
        <v>977</v>
      </c>
      <c r="V38" s="28" t="s">
        <v>982</v>
      </c>
      <c r="W38" s="29" t="s">
        <v>983</v>
      </c>
      <c r="X38" s="27" t="s">
        <v>170</v>
      </c>
      <c r="Y38" s="36"/>
      <c r="Z38" s="36" t="s">
        <v>891</v>
      </c>
      <c r="AA38" s="37">
        <v>1</v>
      </c>
      <c r="AB38" s="37" t="str">
        <f t="shared" si="0"/>
        <v>Kinh tế chính trị về các nền kinh tế chuyển đổi</v>
      </c>
      <c r="AC38" s="27" t="s">
        <v>662</v>
      </c>
    </row>
    <row r="39" spans="1:29" s="37" customFormat="1" ht="31.5" hidden="1" customHeight="1" x14ac:dyDescent="0.2">
      <c r="A39" s="27">
        <v>31</v>
      </c>
      <c r="B39" s="27" t="s">
        <v>47</v>
      </c>
      <c r="C39" s="27" t="s">
        <v>48</v>
      </c>
      <c r="D39" s="27" t="s">
        <v>384</v>
      </c>
      <c r="E39" s="27">
        <v>3</v>
      </c>
      <c r="F39" s="27" t="s">
        <v>192</v>
      </c>
      <c r="G39" s="27" t="s">
        <v>57</v>
      </c>
      <c r="H39" s="27">
        <v>89</v>
      </c>
      <c r="I39" s="32">
        <v>2</v>
      </c>
      <c r="J39" s="27"/>
      <c r="K39" s="27" t="s">
        <v>43</v>
      </c>
      <c r="L39" s="27" t="s">
        <v>352</v>
      </c>
      <c r="M39" s="27"/>
      <c r="N39" s="27" t="s">
        <v>186</v>
      </c>
      <c r="O39" s="27">
        <v>4</v>
      </c>
      <c r="P39" s="33" t="s">
        <v>301</v>
      </c>
      <c r="Q39" s="27" t="s">
        <v>364</v>
      </c>
      <c r="R39" s="35">
        <v>80</v>
      </c>
      <c r="S39" s="27">
        <v>80</v>
      </c>
      <c r="T39" s="27" t="s">
        <v>984</v>
      </c>
      <c r="U39" s="27" t="s">
        <v>933</v>
      </c>
      <c r="V39" s="28" t="s">
        <v>985</v>
      </c>
      <c r="W39" s="29" t="s">
        <v>986</v>
      </c>
      <c r="X39" s="27" t="s">
        <v>173</v>
      </c>
      <c r="Y39" s="36"/>
      <c r="Z39" s="36" t="s">
        <v>891</v>
      </c>
      <c r="AA39" s="37">
        <v>1</v>
      </c>
      <c r="AB39" s="37" t="str">
        <f t="shared" si="0"/>
        <v>Kinh tế công cộng</v>
      </c>
      <c r="AC39" s="27" t="s">
        <v>881</v>
      </c>
    </row>
    <row r="40" spans="1:29" s="37" customFormat="1" ht="31.5" hidden="1" customHeight="1" x14ac:dyDescent="0.2">
      <c r="A40" s="27">
        <v>32</v>
      </c>
      <c r="B40" s="27" t="s">
        <v>47</v>
      </c>
      <c r="C40" s="27" t="s">
        <v>48</v>
      </c>
      <c r="D40" s="27" t="s">
        <v>385</v>
      </c>
      <c r="E40" s="27">
        <v>3</v>
      </c>
      <c r="F40" s="27" t="s">
        <v>595</v>
      </c>
      <c r="G40" s="27" t="s">
        <v>596</v>
      </c>
      <c r="H40" s="27" t="s">
        <v>597</v>
      </c>
      <c r="I40" s="32">
        <v>2</v>
      </c>
      <c r="J40" s="27"/>
      <c r="K40" s="27" t="s">
        <v>43</v>
      </c>
      <c r="L40" s="27" t="s">
        <v>352</v>
      </c>
      <c r="M40" s="27"/>
      <c r="N40" s="27" t="s">
        <v>186</v>
      </c>
      <c r="O40" s="27">
        <v>6</v>
      </c>
      <c r="P40" s="33" t="s">
        <v>301</v>
      </c>
      <c r="Q40" s="27" t="s">
        <v>365</v>
      </c>
      <c r="R40" s="35">
        <v>80</v>
      </c>
      <c r="S40" s="27">
        <v>81</v>
      </c>
      <c r="T40" s="27" t="s">
        <v>987</v>
      </c>
      <c r="U40" s="27" t="s">
        <v>933</v>
      </c>
      <c r="V40" s="28" t="s">
        <v>985</v>
      </c>
      <c r="W40" s="29" t="s">
        <v>986</v>
      </c>
      <c r="X40" s="27" t="s">
        <v>173</v>
      </c>
      <c r="Y40" s="36"/>
      <c r="Z40" s="36" t="s">
        <v>891</v>
      </c>
      <c r="AA40" s="37">
        <v>1</v>
      </c>
      <c r="AB40" s="37" t="str">
        <f t="shared" si="0"/>
        <v>Kinh tế công cộng</v>
      </c>
      <c r="AC40" s="27" t="s">
        <v>855</v>
      </c>
    </row>
    <row r="41" spans="1:29" s="37" customFormat="1" ht="38.25" hidden="1" customHeight="1" x14ac:dyDescent="0.2">
      <c r="A41" s="27">
        <v>33</v>
      </c>
      <c r="B41" s="27" t="s">
        <v>157</v>
      </c>
      <c r="C41" s="27" t="s">
        <v>159</v>
      </c>
      <c r="D41" s="27" t="s">
        <v>386</v>
      </c>
      <c r="E41" s="27">
        <v>3</v>
      </c>
      <c r="F41" s="27" t="s">
        <v>261</v>
      </c>
      <c r="G41" s="27" t="s">
        <v>282</v>
      </c>
      <c r="H41" s="27"/>
      <c r="I41" s="32">
        <v>2</v>
      </c>
      <c r="J41" s="27"/>
      <c r="K41" s="27" t="s">
        <v>43</v>
      </c>
      <c r="L41" s="27" t="s">
        <v>352</v>
      </c>
      <c r="M41" s="27"/>
      <c r="N41" s="27" t="s">
        <v>186</v>
      </c>
      <c r="O41" s="27">
        <v>2</v>
      </c>
      <c r="P41" s="33" t="s">
        <v>336</v>
      </c>
      <c r="Q41" s="27" t="s">
        <v>348</v>
      </c>
      <c r="R41" s="35">
        <v>60</v>
      </c>
      <c r="S41" s="27">
        <v>28</v>
      </c>
      <c r="T41" s="27" t="s">
        <v>988</v>
      </c>
      <c r="U41" s="27" t="s">
        <v>913</v>
      </c>
      <c r="V41" s="28" t="s">
        <v>989</v>
      </c>
      <c r="W41" s="29" t="s">
        <v>990</v>
      </c>
      <c r="X41" s="27" t="s">
        <v>174</v>
      </c>
      <c r="Y41" s="36"/>
      <c r="Z41" s="36" t="s">
        <v>891</v>
      </c>
      <c r="AA41" s="37">
        <v>1</v>
      </c>
      <c r="AB41" s="37" t="str">
        <f t="shared" si="0"/>
        <v>Kinh tế đối ngoại Việt Nam</v>
      </c>
      <c r="AC41" s="27" t="s">
        <v>676</v>
      </c>
    </row>
    <row r="42" spans="1:29" s="37" customFormat="1" ht="39" hidden="1" customHeight="1" x14ac:dyDescent="0.2">
      <c r="A42" s="27">
        <v>34</v>
      </c>
      <c r="B42" s="27" t="s">
        <v>157</v>
      </c>
      <c r="C42" s="27" t="s">
        <v>159</v>
      </c>
      <c r="D42" s="27" t="s">
        <v>387</v>
      </c>
      <c r="E42" s="27">
        <v>3</v>
      </c>
      <c r="F42" s="27" t="s">
        <v>192</v>
      </c>
      <c r="G42" s="27" t="s">
        <v>107</v>
      </c>
      <c r="H42" s="27">
        <v>94</v>
      </c>
      <c r="I42" s="32">
        <v>2</v>
      </c>
      <c r="J42" s="27"/>
      <c r="K42" s="27" t="s">
        <v>43</v>
      </c>
      <c r="L42" s="27" t="s">
        <v>352</v>
      </c>
      <c r="M42" s="27"/>
      <c r="N42" s="27" t="s">
        <v>296</v>
      </c>
      <c r="O42" s="27">
        <v>5</v>
      </c>
      <c r="P42" s="33" t="s">
        <v>297</v>
      </c>
      <c r="Q42" s="27" t="s">
        <v>363</v>
      </c>
      <c r="R42" s="35">
        <v>80</v>
      </c>
      <c r="S42" s="27">
        <v>20</v>
      </c>
      <c r="T42" s="27" t="s">
        <v>1431</v>
      </c>
      <c r="U42" s="27" t="s">
        <v>913</v>
      </c>
      <c r="V42" s="28" t="s">
        <v>989</v>
      </c>
      <c r="W42" s="29" t="s">
        <v>990</v>
      </c>
      <c r="X42" s="27" t="s">
        <v>174</v>
      </c>
      <c r="Y42" s="36"/>
      <c r="Z42" s="36" t="s">
        <v>891</v>
      </c>
      <c r="AA42" s="37">
        <v>1</v>
      </c>
      <c r="AB42" s="37" t="str">
        <f t="shared" si="0"/>
        <v>Kinh tế đối ngoại Việt Nam</v>
      </c>
      <c r="AC42" s="27" t="s">
        <v>676</v>
      </c>
    </row>
    <row r="43" spans="1:29" s="37" customFormat="1" ht="28.5" hidden="1" customHeight="1" x14ac:dyDescent="0.2">
      <c r="A43" s="27">
        <v>35</v>
      </c>
      <c r="B43" s="27" t="s">
        <v>388</v>
      </c>
      <c r="C43" s="27" t="s">
        <v>78</v>
      </c>
      <c r="D43" s="27" t="s">
        <v>78</v>
      </c>
      <c r="E43" s="27">
        <v>3</v>
      </c>
      <c r="F43" s="27" t="s">
        <v>598</v>
      </c>
      <c r="G43" s="27" t="s">
        <v>599</v>
      </c>
      <c r="H43" s="27" t="s">
        <v>600</v>
      </c>
      <c r="I43" s="32">
        <v>1</v>
      </c>
      <c r="J43" s="27"/>
      <c r="K43" s="27"/>
      <c r="L43" s="27"/>
      <c r="M43" s="27"/>
      <c r="N43" s="27" t="s">
        <v>296</v>
      </c>
      <c r="O43" s="27">
        <v>4</v>
      </c>
      <c r="P43" s="33" t="s">
        <v>298</v>
      </c>
      <c r="Q43" s="27" t="s">
        <v>348</v>
      </c>
      <c r="R43" s="35">
        <v>60</v>
      </c>
      <c r="S43" s="27">
        <v>44</v>
      </c>
      <c r="T43" s="27" t="s">
        <v>663</v>
      </c>
      <c r="U43" s="27" t="s">
        <v>977</v>
      </c>
      <c r="V43" s="28" t="s">
        <v>991</v>
      </c>
      <c r="W43" s="29" t="s">
        <v>992</v>
      </c>
      <c r="X43" s="27" t="s">
        <v>170</v>
      </c>
      <c r="Y43" s="36"/>
      <c r="Z43" s="36" t="s">
        <v>891</v>
      </c>
      <c r="AA43" s="37">
        <v>1</v>
      </c>
      <c r="AB43" s="37" t="str">
        <f t="shared" si="0"/>
        <v xml:space="preserve">Kinh tế học và những vấn đề xã hội  </v>
      </c>
      <c r="AC43" s="27" t="s">
        <v>663</v>
      </c>
    </row>
    <row r="44" spans="1:29" s="37" customFormat="1" ht="44.25" hidden="1" customHeight="1" x14ac:dyDescent="0.2">
      <c r="A44" s="27">
        <v>36</v>
      </c>
      <c r="B44" s="27" t="s">
        <v>61</v>
      </c>
      <c r="C44" s="27" t="s">
        <v>62</v>
      </c>
      <c r="D44" s="27" t="s">
        <v>389</v>
      </c>
      <c r="E44" s="27">
        <v>3</v>
      </c>
      <c r="F44" s="27" t="s">
        <v>199</v>
      </c>
      <c r="G44" s="27" t="s">
        <v>132</v>
      </c>
      <c r="H44" s="27">
        <v>140</v>
      </c>
      <c r="I44" s="32">
        <v>6</v>
      </c>
      <c r="J44" s="27"/>
      <c r="K44" s="27" t="s">
        <v>63</v>
      </c>
      <c r="L44" s="27" t="s">
        <v>352</v>
      </c>
      <c r="M44" s="27"/>
      <c r="N44" s="27" t="s">
        <v>186</v>
      </c>
      <c r="O44" s="27">
        <v>2</v>
      </c>
      <c r="P44" s="33" t="s">
        <v>301</v>
      </c>
      <c r="Q44" s="27" t="s">
        <v>363</v>
      </c>
      <c r="R44" s="35">
        <v>80</v>
      </c>
      <c r="S44" s="27">
        <v>80</v>
      </c>
      <c r="T44" s="27" t="s">
        <v>993</v>
      </c>
      <c r="U44" s="27" t="s">
        <v>994</v>
      </c>
      <c r="V44" s="28" t="s">
        <v>995</v>
      </c>
      <c r="W44" s="29" t="s">
        <v>996</v>
      </c>
      <c r="X44" s="27" t="s">
        <v>173</v>
      </c>
      <c r="Y44" s="36"/>
      <c r="Z44" s="36" t="s">
        <v>891</v>
      </c>
      <c r="AA44" s="37">
        <v>1</v>
      </c>
      <c r="AB44" s="37" t="str">
        <f t="shared" si="0"/>
        <v>Kinh tế lượng</v>
      </c>
      <c r="AC44" s="27" t="s">
        <v>823</v>
      </c>
    </row>
    <row r="45" spans="1:29" s="37" customFormat="1" ht="44.25" hidden="1" customHeight="1" x14ac:dyDescent="0.2">
      <c r="A45" s="27">
        <v>37</v>
      </c>
      <c r="B45" s="27" t="s">
        <v>61</v>
      </c>
      <c r="C45" s="27" t="s">
        <v>62</v>
      </c>
      <c r="D45" s="27" t="s">
        <v>390</v>
      </c>
      <c r="E45" s="27">
        <v>3</v>
      </c>
      <c r="F45" s="27" t="s">
        <v>192</v>
      </c>
      <c r="G45" s="27" t="s">
        <v>128</v>
      </c>
      <c r="H45" s="27">
        <v>19</v>
      </c>
      <c r="I45" s="32">
        <v>6</v>
      </c>
      <c r="J45" s="27"/>
      <c r="K45" s="27" t="s">
        <v>234</v>
      </c>
      <c r="L45" s="27" t="s">
        <v>352</v>
      </c>
      <c r="M45" s="27"/>
      <c r="N45" s="27" t="s">
        <v>296</v>
      </c>
      <c r="O45" s="27">
        <v>2</v>
      </c>
      <c r="P45" s="33" t="s">
        <v>297</v>
      </c>
      <c r="Q45" s="34" t="s">
        <v>335</v>
      </c>
      <c r="R45" s="35">
        <v>70</v>
      </c>
      <c r="S45" s="27">
        <v>64</v>
      </c>
      <c r="T45" s="27" t="s">
        <v>997</v>
      </c>
      <c r="U45" s="27" t="s">
        <v>998</v>
      </c>
      <c r="V45" s="28" t="s">
        <v>999</v>
      </c>
      <c r="W45" s="29" t="s">
        <v>1000</v>
      </c>
      <c r="X45" s="27" t="s">
        <v>173</v>
      </c>
      <c r="Y45" s="36"/>
      <c r="Z45" s="36" t="s">
        <v>891</v>
      </c>
      <c r="AA45" s="37">
        <v>1</v>
      </c>
      <c r="AB45" s="37" t="str">
        <f t="shared" si="0"/>
        <v>Kinh tế lượng</v>
      </c>
      <c r="AC45" s="27" t="s">
        <v>824</v>
      </c>
    </row>
    <row r="46" spans="1:29" s="37" customFormat="1" ht="44.25" hidden="1" customHeight="1" x14ac:dyDescent="0.2">
      <c r="A46" s="27">
        <v>38</v>
      </c>
      <c r="B46" s="27" t="s">
        <v>61</v>
      </c>
      <c r="C46" s="27" t="s">
        <v>62</v>
      </c>
      <c r="D46" s="27" t="s">
        <v>391</v>
      </c>
      <c r="E46" s="27">
        <v>3</v>
      </c>
      <c r="F46" s="27" t="s">
        <v>192</v>
      </c>
      <c r="G46" s="27" t="s">
        <v>118</v>
      </c>
      <c r="H46" s="27">
        <v>67</v>
      </c>
      <c r="I46" s="32">
        <v>6</v>
      </c>
      <c r="J46" s="27"/>
      <c r="K46" s="27" t="s">
        <v>63</v>
      </c>
      <c r="L46" s="27" t="s">
        <v>352</v>
      </c>
      <c r="M46" s="27"/>
      <c r="N46" s="27" t="s">
        <v>186</v>
      </c>
      <c r="O46" s="27">
        <v>3</v>
      </c>
      <c r="P46" s="33" t="s">
        <v>301</v>
      </c>
      <c r="Q46" s="33" t="s">
        <v>337</v>
      </c>
      <c r="R46" s="35">
        <v>70</v>
      </c>
      <c r="S46" s="27">
        <v>72</v>
      </c>
      <c r="T46" s="27" t="s">
        <v>1001</v>
      </c>
      <c r="U46" s="27" t="s">
        <v>998</v>
      </c>
      <c r="V46" s="28" t="s">
        <v>999</v>
      </c>
      <c r="W46" s="29" t="s">
        <v>1000</v>
      </c>
      <c r="X46" s="27" t="s">
        <v>173</v>
      </c>
      <c r="Y46" s="36" t="s">
        <v>586</v>
      </c>
      <c r="Z46" s="36" t="s">
        <v>891</v>
      </c>
      <c r="AA46" s="37">
        <v>1</v>
      </c>
      <c r="AB46" s="37" t="str">
        <f t="shared" si="0"/>
        <v>Kinh tế lượng</v>
      </c>
      <c r="AC46" s="27" t="s">
        <v>825</v>
      </c>
    </row>
    <row r="47" spans="1:29" s="37" customFormat="1" ht="44.25" hidden="1" customHeight="1" x14ac:dyDescent="0.2">
      <c r="A47" s="27">
        <v>39</v>
      </c>
      <c r="B47" s="27" t="s">
        <v>61</v>
      </c>
      <c r="C47" s="27" t="s">
        <v>62</v>
      </c>
      <c r="D47" s="27" t="s">
        <v>392</v>
      </c>
      <c r="E47" s="27">
        <v>3</v>
      </c>
      <c r="F47" s="27" t="s">
        <v>199</v>
      </c>
      <c r="G47" s="27" t="s">
        <v>67</v>
      </c>
      <c r="H47" s="27">
        <v>106</v>
      </c>
      <c r="I47" s="32">
        <v>6</v>
      </c>
      <c r="J47" s="27"/>
      <c r="K47" s="27" t="s">
        <v>63</v>
      </c>
      <c r="L47" s="27" t="s">
        <v>352</v>
      </c>
      <c r="M47" s="27"/>
      <c r="N47" s="27" t="s">
        <v>296</v>
      </c>
      <c r="O47" s="27">
        <v>4</v>
      </c>
      <c r="P47" s="33" t="s">
        <v>297</v>
      </c>
      <c r="Q47" s="27" t="s">
        <v>365</v>
      </c>
      <c r="R47" s="35">
        <v>80</v>
      </c>
      <c r="S47" s="27">
        <v>80</v>
      </c>
      <c r="T47" s="27" t="s">
        <v>1002</v>
      </c>
      <c r="U47" s="27" t="s">
        <v>933</v>
      </c>
      <c r="V47" s="28" t="s">
        <v>1003</v>
      </c>
      <c r="W47" s="29" t="s">
        <v>1004</v>
      </c>
      <c r="X47" s="27" t="s">
        <v>173</v>
      </c>
      <c r="Y47" s="36"/>
      <c r="Z47" s="36" t="s">
        <v>891</v>
      </c>
      <c r="AA47" s="37">
        <v>1</v>
      </c>
      <c r="AB47" s="37" t="str">
        <f t="shared" si="0"/>
        <v>Kinh tế lượng</v>
      </c>
      <c r="AC47" s="27" t="s">
        <v>826</v>
      </c>
    </row>
    <row r="48" spans="1:29" s="37" customFormat="1" ht="44.25" customHeight="1" x14ac:dyDescent="0.2">
      <c r="A48" s="27">
        <v>40</v>
      </c>
      <c r="B48" s="27" t="s">
        <v>61</v>
      </c>
      <c r="C48" s="27" t="s">
        <v>62</v>
      </c>
      <c r="D48" s="27" t="s">
        <v>393</v>
      </c>
      <c r="E48" s="27">
        <v>3</v>
      </c>
      <c r="F48" s="27"/>
      <c r="G48" s="27" t="s">
        <v>601</v>
      </c>
      <c r="H48" s="27" t="s">
        <v>602</v>
      </c>
      <c r="I48" s="32">
        <v>6</v>
      </c>
      <c r="J48" s="27"/>
      <c r="K48" s="27" t="s">
        <v>63</v>
      </c>
      <c r="L48" s="27" t="s">
        <v>352</v>
      </c>
      <c r="M48" s="27"/>
      <c r="N48" s="27" t="s">
        <v>296</v>
      </c>
      <c r="O48" s="33">
        <v>5</v>
      </c>
      <c r="P48" s="33" t="s">
        <v>298</v>
      </c>
      <c r="Q48" s="27" t="s">
        <v>342</v>
      </c>
      <c r="R48" s="35">
        <v>100</v>
      </c>
      <c r="S48" s="27">
        <v>97</v>
      </c>
      <c r="T48" s="27" t="s">
        <v>1005</v>
      </c>
      <c r="U48" s="27" t="s">
        <v>1006</v>
      </c>
      <c r="V48" s="28" t="s">
        <v>1007</v>
      </c>
      <c r="W48" s="29" t="s">
        <v>1008</v>
      </c>
      <c r="X48" s="27" t="s">
        <v>173</v>
      </c>
      <c r="Y48" s="36"/>
      <c r="Z48" s="36" t="s">
        <v>891</v>
      </c>
      <c r="AA48" s="37">
        <v>1</v>
      </c>
      <c r="AB48" s="37" t="str">
        <f t="shared" si="0"/>
        <v>Kinh tế lượng</v>
      </c>
      <c r="AC48" s="27" t="s">
        <v>827</v>
      </c>
    </row>
    <row r="49" spans="1:29" s="37" customFormat="1" ht="44.25" hidden="1" customHeight="1" x14ac:dyDescent="0.2">
      <c r="A49" s="27">
        <v>41</v>
      </c>
      <c r="B49" s="27" t="s">
        <v>61</v>
      </c>
      <c r="C49" s="27" t="s">
        <v>62</v>
      </c>
      <c r="D49" s="27" t="s">
        <v>394</v>
      </c>
      <c r="E49" s="27">
        <v>3</v>
      </c>
      <c r="F49" s="27"/>
      <c r="G49" s="27" t="s">
        <v>192</v>
      </c>
      <c r="H49" s="27" t="s">
        <v>57</v>
      </c>
      <c r="I49" s="32">
        <v>6</v>
      </c>
      <c r="J49" s="27"/>
      <c r="K49" s="27" t="s">
        <v>63</v>
      </c>
      <c r="L49" s="27" t="s">
        <v>352</v>
      </c>
      <c r="M49" s="27"/>
      <c r="N49" s="27" t="s">
        <v>186</v>
      </c>
      <c r="O49" s="27">
        <v>6</v>
      </c>
      <c r="P49" s="33" t="s">
        <v>301</v>
      </c>
      <c r="Q49" s="27" t="s">
        <v>364</v>
      </c>
      <c r="R49" s="35">
        <v>80</v>
      </c>
      <c r="S49" s="27">
        <v>80</v>
      </c>
      <c r="T49" s="27" t="s">
        <v>1009</v>
      </c>
      <c r="U49" s="27" t="s">
        <v>1010</v>
      </c>
      <c r="V49" s="28" t="s">
        <v>1011</v>
      </c>
      <c r="W49" s="29" t="s">
        <v>1012</v>
      </c>
      <c r="X49" s="27" t="s">
        <v>173</v>
      </c>
      <c r="Y49" s="36"/>
      <c r="Z49" s="36" t="s">
        <v>891</v>
      </c>
      <c r="AA49" s="37">
        <v>1</v>
      </c>
      <c r="AB49" s="37" t="str">
        <f t="shared" si="0"/>
        <v>Kinh tế lượng</v>
      </c>
      <c r="AC49" s="27" t="s">
        <v>828</v>
      </c>
    </row>
    <row r="50" spans="1:29" s="37" customFormat="1" ht="28.5" hidden="1" customHeight="1" x14ac:dyDescent="0.2">
      <c r="A50" s="27">
        <v>42</v>
      </c>
      <c r="B50" s="27" t="s">
        <v>82</v>
      </c>
      <c r="C50" s="27" t="s">
        <v>81</v>
      </c>
      <c r="D50" s="27" t="s">
        <v>395</v>
      </c>
      <c r="E50" s="27">
        <v>3</v>
      </c>
      <c r="F50" s="27"/>
      <c r="G50" s="27" t="s">
        <v>169</v>
      </c>
      <c r="H50" s="27" t="s">
        <v>118</v>
      </c>
      <c r="I50" s="32">
        <v>3</v>
      </c>
      <c r="J50" s="27"/>
      <c r="K50" s="27" t="s">
        <v>589</v>
      </c>
      <c r="L50" s="27" t="s">
        <v>349</v>
      </c>
      <c r="M50" s="27" t="s">
        <v>355</v>
      </c>
      <c r="N50" s="27" t="s">
        <v>186</v>
      </c>
      <c r="O50" s="27">
        <v>2</v>
      </c>
      <c r="P50" s="33" t="s">
        <v>336</v>
      </c>
      <c r="Q50" s="27" t="s">
        <v>335</v>
      </c>
      <c r="R50" s="35">
        <v>70</v>
      </c>
      <c r="S50" s="27">
        <v>70</v>
      </c>
      <c r="T50" s="27" t="s">
        <v>829</v>
      </c>
      <c r="U50" s="27" t="s">
        <v>933</v>
      </c>
      <c r="V50" s="28" t="s">
        <v>1013</v>
      </c>
      <c r="W50" s="29" t="s">
        <v>1014</v>
      </c>
      <c r="X50" s="27" t="s">
        <v>173</v>
      </c>
      <c r="Y50" s="36"/>
      <c r="Z50" s="36" t="s">
        <v>891</v>
      </c>
      <c r="AA50" s="37">
        <v>1</v>
      </c>
      <c r="AB50" s="37" t="str">
        <f t="shared" si="0"/>
        <v>Kinh tế môi trường</v>
      </c>
      <c r="AC50" s="27" t="s">
        <v>829</v>
      </c>
    </row>
    <row r="51" spans="1:29" s="37" customFormat="1" ht="28.5" hidden="1" customHeight="1" x14ac:dyDescent="0.2">
      <c r="A51" s="27">
        <v>43</v>
      </c>
      <c r="B51" s="27" t="s">
        <v>82</v>
      </c>
      <c r="C51" s="27" t="s">
        <v>81</v>
      </c>
      <c r="D51" s="27" t="s">
        <v>396</v>
      </c>
      <c r="E51" s="27">
        <v>3</v>
      </c>
      <c r="F51" s="27"/>
      <c r="G51" s="27" t="s">
        <v>192</v>
      </c>
      <c r="H51" s="27" t="s">
        <v>57</v>
      </c>
      <c r="I51" s="32">
        <v>3</v>
      </c>
      <c r="J51" s="27"/>
      <c r="K51" s="27" t="s">
        <v>589</v>
      </c>
      <c r="L51" s="27" t="s">
        <v>352</v>
      </c>
      <c r="M51" s="27"/>
      <c r="N51" s="27" t="s">
        <v>186</v>
      </c>
      <c r="O51" s="27">
        <v>5</v>
      </c>
      <c r="P51" s="33" t="s">
        <v>301</v>
      </c>
      <c r="Q51" s="27" t="s">
        <v>364</v>
      </c>
      <c r="R51" s="35">
        <v>80</v>
      </c>
      <c r="S51" s="27">
        <v>80</v>
      </c>
      <c r="T51" s="27" t="s">
        <v>829</v>
      </c>
      <c r="U51" s="27" t="s">
        <v>933</v>
      </c>
      <c r="V51" s="28" t="s">
        <v>1013</v>
      </c>
      <c r="W51" s="29" t="s">
        <v>1014</v>
      </c>
      <c r="X51" s="27" t="s">
        <v>173</v>
      </c>
      <c r="Y51" s="36"/>
      <c r="Z51" s="36" t="s">
        <v>891</v>
      </c>
      <c r="AA51" s="37">
        <v>1</v>
      </c>
      <c r="AB51" s="37" t="str">
        <f t="shared" si="0"/>
        <v>Kinh tế môi trường</v>
      </c>
      <c r="AC51" s="27" t="s">
        <v>829</v>
      </c>
    </row>
    <row r="52" spans="1:29" s="37" customFormat="1" ht="31.5" hidden="1" customHeight="1" x14ac:dyDescent="0.2">
      <c r="A52" s="27">
        <v>44</v>
      </c>
      <c r="B52" s="27" t="s">
        <v>44</v>
      </c>
      <c r="C52" s="27" t="s">
        <v>45</v>
      </c>
      <c r="D52" s="27" t="s">
        <v>397</v>
      </c>
      <c r="E52" s="27">
        <v>3</v>
      </c>
      <c r="F52" s="27"/>
      <c r="G52" s="27" t="s">
        <v>192</v>
      </c>
      <c r="H52" s="27" t="s">
        <v>57</v>
      </c>
      <c r="I52" s="32">
        <v>2</v>
      </c>
      <c r="J52" s="27"/>
      <c r="K52" s="27" t="s">
        <v>43</v>
      </c>
      <c r="L52" s="27" t="s">
        <v>352</v>
      </c>
      <c r="M52" s="27"/>
      <c r="N52" s="27" t="s">
        <v>186</v>
      </c>
      <c r="O52" s="27">
        <v>2</v>
      </c>
      <c r="P52" s="33" t="s">
        <v>301</v>
      </c>
      <c r="Q52" s="27" t="s">
        <v>364</v>
      </c>
      <c r="R52" s="35">
        <v>80</v>
      </c>
      <c r="S52" s="27">
        <v>80</v>
      </c>
      <c r="T52" s="27" t="s">
        <v>1015</v>
      </c>
      <c r="U52" s="27" t="s">
        <v>933</v>
      </c>
      <c r="V52" s="28" t="s">
        <v>1016</v>
      </c>
      <c r="W52" s="29" t="s">
        <v>1017</v>
      </c>
      <c r="X52" s="27" t="s">
        <v>173</v>
      </c>
      <c r="Y52" s="36"/>
      <c r="Z52" s="36" t="s">
        <v>891</v>
      </c>
      <c r="AA52" s="37">
        <v>1</v>
      </c>
      <c r="AB52" s="37" t="str">
        <f t="shared" si="0"/>
        <v>Kinh tế phát triển</v>
      </c>
      <c r="AC52" s="39" t="s">
        <v>851</v>
      </c>
    </row>
    <row r="53" spans="1:29" s="37" customFormat="1" ht="31.5" hidden="1" customHeight="1" x14ac:dyDescent="0.2">
      <c r="A53" s="27">
        <v>45</v>
      </c>
      <c r="B53" s="27" t="s">
        <v>44</v>
      </c>
      <c r="C53" s="27" t="s">
        <v>45</v>
      </c>
      <c r="D53" s="27" t="s">
        <v>398</v>
      </c>
      <c r="E53" s="27">
        <v>3</v>
      </c>
      <c r="F53" s="27"/>
      <c r="G53" s="27" t="s">
        <v>603</v>
      </c>
      <c r="H53" s="27" t="s">
        <v>604</v>
      </c>
      <c r="I53" s="32">
        <v>2</v>
      </c>
      <c r="J53" s="27"/>
      <c r="K53" s="27" t="s">
        <v>43</v>
      </c>
      <c r="L53" s="27" t="s">
        <v>352</v>
      </c>
      <c r="M53" s="27"/>
      <c r="N53" s="27" t="s">
        <v>296</v>
      </c>
      <c r="O53" s="27">
        <v>5</v>
      </c>
      <c r="P53" s="33" t="s">
        <v>297</v>
      </c>
      <c r="Q53" s="27" t="s">
        <v>342</v>
      </c>
      <c r="R53" s="35">
        <v>100</v>
      </c>
      <c r="S53" s="27">
        <v>96</v>
      </c>
      <c r="T53" s="27" t="s">
        <v>1015</v>
      </c>
      <c r="U53" s="27" t="s">
        <v>933</v>
      </c>
      <c r="V53" s="28" t="s">
        <v>1016</v>
      </c>
      <c r="W53" s="29" t="s">
        <v>1017</v>
      </c>
      <c r="X53" s="27" t="s">
        <v>173</v>
      </c>
      <c r="Y53" s="36"/>
      <c r="Z53" s="36" t="s">
        <v>891</v>
      </c>
      <c r="AA53" s="37">
        <v>1</v>
      </c>
      <c r="AB53" s="37" t="str">
        <f t="shared" si="0"/>
        <v>Kinh tế phát triển</v>
      </c>
      <c r="AC53" s="39" t="s">
        <v>851</v>
      </c>
    </row>
    <row r="54" spans="1:29" s="37" customFormat="1" ht="31.5" hidden="1" customHeight="1" x14ac:dyDescent="0.2">
      <c r="A54" s="27">
        <v>46</v>
      </c>
      <c r="B54" s="27" t="s">
        <v>229</v>
      </c>
      <c r="C54" s="27" t="s">
        <v>46</v>
      </c>
      <c r="D54" s="27" t="s">
        <v>46</v>
      </c>
      <c r="E54" s="27">
        <v>3</v>
      </c>
      <c r="F54" s="27"/>
      <c r="G54" s="27" t="s">
        <v>192</v>
      </c>
      <c r="H54" s="27" t="s">
        <v>68</v>
      </c>
      <c r="I54" s="32">
        <v>1</v>
      </c>
      <c r="J54" s="27"/>
      <c r="K54" s="27" t="s">
        <v>45</v>
      </c>
      <c r="L54" s="27" t="s">
        <v>352</v>
      </c>
      <c r="M54" s="27"/>
      <c r="N54" s="27" t="s">
        <v>186</v>
      </c>
      <c r="O54" s="27">
        <v>5</v>
      </c>
      <c r="P54" s="33" t="s">
        <v>301</v>
      </c>
      <c r="Q54" s="27" t="s">
        <v>365</v>
      </c>
      <c r="R54" s="35">
        <v>80</v>
      </c>
      <c r="S54" s="27">
        <v>84</v>
      </c>
      <c r="T54" s="27" t="s">
        <v>1015</v>
      </c>
      <c r="U54" s="27" t="s">
        <v>933</v>
      </c>
      <c r="V54" s="28" t="s">
        <v>1016</v>
      </c>
      <c r="W54" s="29" t="s">
        <v>1017</v>
      </c>
      <c r="X54" s="27" t="s">
        <v>173</v>
      </c>
      <c r="Y54" s="36"/>
      <c r="Z54" s="36" t="s">
        <v>891</v>
      </c>
      <c r="AA54" s="37">
        <v>1</v>
      </c>
      <c r="AB54" s="37" t="str">
        <f t="shared" si="0"/>
        <v>Kinh tế phát triển chuyên sâu</v>
      </c>
      <c r="AC54" s="39" t="s">
        <v>851</v>
      </c>
    </row>
    <row r="55" spans="1:29" s="37" customFormat="1" ht="28.5" hidden="1" customHeight="1" x14ac:dyDescent="0.2">
      <c r="A55" s="27">
        <v>47</v>
      </c>
      <c r="B55" s="27" t="s">
        <v>55</v>
      </c>
      <c r="C55" s="27" t="s">
        <v>26</v>
      </c>
      <c r="D55" s="27" t="s">
        <v>26</v>
      </c>
      <c r="E55" s="27">
        <v>3</v>
      </c>
      <c r="F55" s="27"/>
      <c r="G55" s="27" t="s">
        <v>168</v>
      </c>
      <c r="H55" s="27" t="s">
        <v>57</v>
      </c>
      <c r="I55" s="32"/>
      <c r="J55" s="27"/>
      <c r="K55" s="27" t="s">
        <v>43</v>
      </c>
      <c r="L55" s="27"/>
      <c r="M55" s="27"/>
      <c r="N55" s="27" t="s">
        <v>296</v>
      </c>
      <c r="O55" s="27">
        <v>4</v>
      </c>
      <c r="P55" s="33" t="s">
        <v>298</v>
      </c>
      <c r="Q55" s="33" t="s">
        <v>343</v>
      </c>
      <c r="R55" s="35">
        <v>100</v>
      </c>
      <c r="S55" s="27">
        <v>92</v>
      </c>
      <c r="T55" s="27" t="s">
        <v>1432</v>
      </c>
      <c r="U55" s="27" t="s">
        <v>913</v>
      </c>
      <c r="V55" s="28" t="s">
        <v>1018</v>
      </c>
      <c r="W55" s="29" t="s">
        <v>1019</v>
      </c>
      <c r="X55" s="27" t="s">
        <v>174</v>
      </c>
      <c r="Y55" s="36"/>
      <c r="Z55" s="36" t="s">
        <v>891</v>
      </c>
      <c r="AA55" s="37">
        <v>1</v>
      </c>
      <c r="AB55" s="37" t="str">
        <f t="shared" si="0"/>
        <v>Kinh tế quốc tế</v>
      </c>
      <c r="AC55" s="27" t="s">
        <v>677</v>
      </c>
    </row>
    <row r="56" spans="1:29" s="37" customFormat="1" ht="28.5" hidden="1" customHeight="1" x14ac:dyDescent="0.2">
      <c r="A56" s="27">
        <v>48</v>
      </c>
      <c r="B56" s="27" t="s">
        <v>154</v>
      </c>
      <c r="C56" s="27" t="s">
        <v>148</v>
      </c>
      <c r="D56" s="27" t="s">
        <v>148</v>
      </c>
      <c r="E56" s="27">
        <v>3</v>
      </c>
      <c r="F56" s="27"/>
      <c r="G56" s="27" t="s">
        <v>192</v>
      </c>
      <c r="H56" s="27" t="s">
        <v>68</v>
      </c>
      <c r="I56" s="32">
        <v>1</v>
      </c>
      <c r="J56" s="27"/>
      <c r="K56" s="27" t="s">
        <v>155</v>
      </c>
      <c r="L56" s="27" t="s">
        <v>352</v>
      </c>
      <c r="M56" s="27"/>
      <c r="N56" s="27" t="s">
        <v>186</v>
      </c>
      <c r="O56" s="27">
        <v>4</v>
      </c>
      <c r="P56" s="33" t="s">
        <v>301</v>
      </c>
      <c r="Q56" s="27" t="s">
        <v>365</v>
      </c>
      <c r="R56" s="35">
        <v>80</v>
      </c>
      <c r="S56" s="27">
        <v>63</v>
      </c>
      <c r="T56" s="27" t="s">
        <v>830</v>
      </c>
      <c r="U56" s="27" t="s">
        <v>933</v>
      </c>
      <c r="V56" s="28" t="s">
        <v>1020</v>
      </c>
      <c r="W56" s="29" t="s">
        <v>1021</v>
      </c>
      <c r="X56" s="27" t="s">
        <v>173</v>
      </c>
      <c r="Y56" s="36"/>
      <c r="Z56" s="36" t="s">
        <v>891</v>
      </c>
      <c r="AA56" s="37">
        <v>1</v>
      </c>
      <c r="AB56" s="37" t="str">
        <f t="shared" si="0"/>
        <v>Kinh tế thể chế</v>
      </c>
      <c r="AC56" s="39" t="s">
        <v>830</v>
      </c>
    </row>
    <row r="57" spans="1:29" s="37" customFormat="1" ht="28.5" customHeight="1" x14ac:dyDescent="0.2">
      <c r="A57" s="27">
        <v>49</v>
      </c>
      <c r="B57" s="27" t="s">
        <v>121</v>
      </c>
      <c r="C57" s="27" t="s">
        <v>33</v>
      </c>
      <c r="D57" s="27" t="s">
        <v>399</v>
      </c>
      <c r="E57" s="27">
        <v>3</v>
      </c>
      <c r="F57" s="27"/>
      <c r="G57" s="27" t="s">
        <v>605</v>
      </c>
      <c r="H57" s="27" t="s">
        <v>606</v>
      </c>
      <c r="I57" s="32">
        <v>3</v>
      </c>
      <c r="J57" s="27"/>
      <c r="K57" s="27" t="s">
        <v>43</v>
      </c>
      <c r="L57" s="27" t="s">
        <v>352</v>
      </c>
      <c r="M57" s="27"/>
      <c r="N57" s="27" t="s">
        <v>186</v>
      </c>
      <c r="O57" s="27">
        <v>3</v>
      </c>
      <c r="P57" s="33" t="s">
        <v>336</v>
      </c>
      <c r="Q57" s="27" t="s">
        <v>343</v>
      </c>
      <c r="R57" s="35">
        <v>100</v>
      </c>
      <c r="S57" s="27">
        <v>44</v>
      </c>
      <c r="T57" s="27" t="s">
        <v>801</v>
      </c>
      <c r="U57" s="27" t="s">
        <v>910</v>
      </c>
      <c r="V57" s="28" t="s">
        <v>1022</v>
      </c>
      <c r="W57" s="29" t="s">
        <v>1023</v>
      </c>
      <c r="X57" s="27" t="s">
        <v>175</v>
      </c>
      <c r="Y57" s="36"/>
      <c r="Z57" s="36" t="s">
        <v>891</v>
      </c>
      <c r="AA57" s="37">
        <v>1</v>
      </c>
      <c r="AB57" s="37" t="str">
        <f t="shared" si="0"/>
        <v>Kinh tế tiền tệ - ngân hàng</v>
      </c>
      <c r="AC57" s="27" t="s">
        <v>801</v>
      </c>
    </row>
    <row r="58" spans="1:29" s="37" customFormat="1" ht="28.5" hidden="1" customHeight="1" x14ac:dyDescent="0.2">
      <c r="A58" s="27">
        <v>50</v>
      </c>
      <c r="B58" s="27" t="s">
        <v>121</v>
      </c>
      <c r="C58" s="27" t="s">
        <v>33</v>
      </c>
      <c r="D58" s="27" t="s">
        <v>400</v>
      </c>
      <c r="E58" s="27">
        <v>3</v>
      </c>
      <c r="F58" s="27" t="s">
        <v>250</v>
      </c>
      <c r="G58" s="27" t="s">
        <v>132</v>
      </c>
      <c r="H58" s="27">
        <v>89</v>
      </c>
      <c r="I58" s="32">
        <v>3</v>
      </c>
      <c r="J58" s="27"/>
      <c r="K58" s="27" t="s">
        <v>43</v>
      </c>
      <c r="L58" s="27" t="s">
        <v>352</v>
      </c>
      <c r="M58" s="27"/>
      <c r="N58" s="40" t="s">
        <v>186</v>
      </c>
      <c r="O58" s="27">
        <v>4</v>
      </c>
      <c r="P58" s="33" t="s">
        <v>301</v>
      </c>
      <c r="Q58" s="27" t="s">
        <v>356</v>
      </c>
      <c r="R58" s="32">
        <v>85</v>
      </c>
      <c r="S58" s="27">
        <v>85</v>
      </c>
      <c r="T58" s="27" t="s">
        <v>802</v>
      </c>
      <c r="U58" s="27" t="s">
        <v>910</v>
      </c>
      <c r="V58" s="28" t="s">
        <v>1024</v>
      </c>
      <c r="W58" s="29" t="s">
        <v>1025</v>
      </c>
      <c r="X58" s="27" t="s">
        <v>175</v>
      </c>
      <c r="Y58" s="36"/>
      <c r="Z58" s="36" t="s">
        <v>891</v>
      </c>
      <c r="AA58" s="37">
        <v>1</v>
      </c>
      <c r="AB58" s="37" t="str">
        <f t="shared" si="0"/>
        <v>Kinh tế tiền tệ - ngân hàng</v>
      </c>
      <c r="AC58" s="27" t="s">
        <v>802</v>
      </c>
    </row>
    <row r="59" spans="1:29" s="37" customFormat="1" ht="28.5" hidden="1" customHeight="1" x14ac:dyDescent="0.2">
      <c r="A59" s="27">
        <v>51</v>
      </c>
      <c r="B59" s="27" t="s">
        <v>121</v>
      </c>
      <c r="C59" s="27" t="s">
        <v>33</v>
      </c>
      <c r="D59" s="27" t="s">
        <v>401</v>
      </c>
      <c r="E59" s="27">
        <v>3</v>
      </c>
      <c r="F59" s="27" t="s">
        <v>240</v>
      </c>
      <c r="G59" s="27" t="s">
        <v>67</v>
      </c>
      <c r="H59" s="27">
        <v>66</v>
      </c>
      <c r="I59" s="32">
        <v>3</v>
      </c>
      <c r="J59" s="27"/>
      <c r="K59" s="27" t="s">
        <v>43</v>
      </c>
      <c r="L59" s="27" t="s">
        <v>352</v>
      </c>
      <c r="M59" s="27"/>
      <c r="N59" s="27" t="s">
        <v>296</v>
      </c>
      <c r="O59" s="27">
        <v>4</v>
      </c>
      <c r="P59" s="33" t="s">
        <v>297</v>
      </c>
      <c r="Q59" s="27" t="s">
        <v>358</v>
      </c>
      <c r="R59" s="32">
        <v>85</v>
      </c>
      <c r="S59" s="27">
        <v>86</v>
      </c>
      <c r="T59" s="27" t="s">
        <v>801</v>
      </c>
      <c r="U59" s="27" t="s">
        <v>910</v>
      </c>
      <c r="V59" s="28" t="s">
        <v>1022</v>
      </c>
      <c r="W59" s="29" t="s">
        <v>1023</v>
      </c>
      <c r="X59" s="27" t="s">
        <v>175</v>
      </c>
      <c r="Y59" s="36"/>
      <c r="Z59" s="36" t="s">
        <v>891</v>
      </c>
      <c r="AA59" s="37">
        <v>1</v>
      </c>
      <c r="AB59" s="37" t="str">
        <f t="shared" si="0"/>
        <v>Kinh tế tiền tệ - ngân hàng</v>
      </c>
      <c r="AC59" s="27" t="s">
        <v>801</v>
      </c>
    </row>
    <row r="60" spans="1:29" s="37" customFormat="1" ht="38.25" customHeight="1" x14ac:dyDescent="0.2">
      <c r="A60" s="27">
        <v>52</v>
      </c>
      <c r="B60" s="27" t="s">
        <v>124</v>
      </c>
      <c r="C60" s="27" t="s">
        <v>29</v>
      </c>
      <c r="D60" s="27" t="s">
        <v>402</v>
      </c>
      <c r="E60" s="27">
        <v>3</v>
      </c>
      <c r="F60" s="27" t="s">
        <v>262</v>
      </c>
      <c r="G60" s="27" t="s">
        <v>605</v>
      </c>
      <c r="H60" s="27"/>
      <c r="I60" s="32">
        <v>12</v>
      </c>
      <c r="J60" s="27"/>
      <c r="K60" s="27"/>
      <c r="L60" s="27"/>
      <c r="M60" s="27"/>
      <c r="N60" s="27" t="s">
        <v>296</v>
      </c>
      <c r="O60" s="27">
        <v>2</v>
      </c>
      <c r="P60" s="33" t="s">
        <v>297</v>
      </c>
      <c r="Q60" s="27" t="s">
        <v>358</v>
      </c>
      <c r="R60" s="32">
        <v>85</v>
      </c>
      <c r="S60" s="27">
        <v>35</v>
      </c>
      <c r="T60" s="27" t="s">
        <v>1026</v>
      </c>
      <c r="U60" s="27" t="s">
        <v>1027</v>
      </c>
      <c r="V60" s="28" t="s">
        <v>1028</v>
      </c>
      <c r="W60" s="29" t="s">
        <v>1029</v>
      </c>
      <c r="X60" s="27" t="s">
        <v>173</v>
      </c>
      <c r="Y60" s="36"/>
      <c r="Z60" s="36" t="s">
        <v>891</v>
      </c>
      <c r="AA60" s="37">
        <v>1</v>
      </c>
      <c r="AB60" s="37" t="str">
        <f t="shared" si="0"/>
        <v xml:space="preserve">Kinh tế vi mô </v>
      </c>
      <c r="AC60" s="39" t="s">
        <v>1465</v>
      </c>
    </row>
    <row r="61" spans="1:29" s="37" customFormat="1" ht="51" hidden="1" customHeight="1" x14ac:dyDescent="0.2">
      <c r="A61" s="27">
        <v>53</v>
      </c>
      <c r="B61" s="27" t="s">
        <v>124</v>
      </c>
      <c r="C61" s="27" t="s">
        <v>29</v>
      </c>
      <c r="D61" s="27" t="s">
        <v>403</v>
      </c>
      <c r="E61" s="27">
        <v>3</v>
      </c>
      <c r="F61" s="27" t="s">
        <v>262</v>
      </c>
      <c r="G61" s="27" t="s">
        <v>344</v>
      </c>
      <c r="H61" s="27" t="s">
        <v>341</v>
      </c>
      <c r="I61" s="32">
        <v>12</v>
      </c>
      <c r="J61" s="27"/>
      <c r="K61" s="27"/>
      <c r="L61" s="27"/>
      <c r="M61" s="27"/>
      <c r="N61" s="27" t="s">
        <v>186</v>
      </c>
      <c r="O61" s="27">
        <v>3</v>
      </c>
      <c r="P61" s="33" t="s">
        <v>301</v>
      </c>
      <c r="Q61" s="27" t="s">
        <v>342</v>
      </c>
      <c r="R61" s="35">
        <v>100</v>
      </c>
      <c r="S61" s="27">
        <v>104</v>
      </c>
      <c r="T61" s="27" t="s">
        <v>1030</v>
      </c>
      <c r="U61" s="27" t="s">
        <v>1031</v>
      </c>
      <c r="V61" s="28" t="s">
        <v>1032</v>
      </c>
      <c r="W61" s="29" t="s">
        <v>1033</v>
      </c>
      <c r="X61" s="27" t="s">
        <v>173</v>
      </c>
      <c r="Y61" s="36"/>
      <c r="Z61" s="36" t="s">
        <v>889</v>
      </c>
      <c r="AA61" s="37">
        <v>1</v>
      </c>
      <c r="AB61" s="37" t="str">
        <f t="shared" si="0"/>
        <v xml:space="preserve">Kinh tế vi mô </v>
      </c>
      <c r="AC61" s="39" t="s">
        <v>1466</v>
      </c>
    </row>
    <row r="62" spans="1:29" s="37" customFormat="1" ht="31.5" hidden="1" customHeight="1" x14ac:dyDescent="0.2">
      <c r="A62" s="27">
        <v>54</v>
      </c>
      <c r="B62" s="27" t="s">
        <v>124</v>
      </c>
      <c r="C62" s="27" t="s">
        <v>29</v>
      </c>
      <c r="D62" s="27" t="s">
        <v>404</v>
      </c>
      <c r="E62" s="27">
        <v>3</v>
      </c>
      <c r="F62" s="27" t="s">
        <v>262</v>
      </c>
      <c r="G62" s="27" t="s">
        <v>347</v>
      </c>
      <c r="H62" s="27" t="s">
        <v>341</v>
      </c>
      <c r="I62" s="32">
        <v>12</v>
      </c>
      <c r="J62" s="27"/>
      <c r="K62" s="27"/>
      <c r="L62" s="27"/>
      <c r="M62" s="27"/>
      <c r="N62" s="27" t="s">
        <v>296</v>
      </c>
      <c r="O62" s="27">
        <v>3</v>
      </c>
      <c r="P62" s="33" t="s">
        <v>297</v>
      </c>
      <c r="Q62" s="27" t="s">
        <v>343</v>
      </c>
      <c r="R62" s="35">
        <v>100</v>
      </c>
      <c r="S62" s="27">
        <v>92</v>
      </c>
      <c r="T62" s="27" t="s">
        <v>1034</v>
      </c>
      <c r="U62" s="27" t="s">
        <v>1035</v>
      </c>
      <c r="V62" s="28" t="s">
        <v>1036</v>
      </c>
      <c r="W62" s="29" t="s">
        <v>1037</v>
      </c>
      <c r="X62" s="27" t="s">
        <v>173</v>
      </c>
      <c r="Y62" s="36"/>
      <c r="Z62" s="36" t="s">
        <v>889</v>
      </c>
      <c r="AA62" s="37">
        <v>1</v>
      </c>
      <c r="AB62" s="37" t="str">
        <f t="shared" si="0"/>
        <v xml:space="preserve">Kinh tế vi mô </v>
      </c>
      <c r="AC62" s="39" t="s">
        <v>1467</v>
      </c>
    </row>
    <row r="63" spans="1:29" s="37" customFormat="1" ht="31.5" hidden="1" customHeight="1" x14ac:dyDescent="0.2">
      <c r="A63" s="27">
        <v>55</v>
      </c>
      <c r="B63" s="27" t="s">
        <v>278</v>
      </c>
      <c r="C63" s="27" t="s">
        <v>29</v>
      </c>
      <c r="D63" s="27" t="s">
        <v>405</v>
      </c>
      <c r="E63" s="27">
        <v>3</v>
      </c>
      <c r="F63" s="27" t="s">
        <v>261</v>
      </c>
      <c r="G63" s="27" t="s">
        <v>373</v>
      </c>
      <c r="H63" s="27" t="s">
        <v>372</v>
      </c>
      <c r="I63" s="32">
        <v>12</v>
      </c>
      <c r="J63" s="27"/>
      <c r="K63" s="27"/>
      <c r="L63" s="27"/>
      <c r="M63" s="27"/>
      <c r="N63" s="27" t="s">
        <v>296</v>
      </c>
      <c r="O63" s="27">
        <v>3</v>
      </c>
      <c r="P63" s="33" t="s">
        <v>297</v>
      </c>
      <c r="Q63" s="27" t="s">
        <v>332</v>
      </c>
      <c r="R63" s="35">
        <v>60</v>
      </c>
      <c r="S63" s="27">
        <v>36</v>
      </c>
      <c r="T63" s="27" t="s">
        <v>1038</v>
      </c>
      <c r="U63" s="27" t="s">
        <v>933</v>
      </c>
      <c r="V63" s="28" t="s">
        <v>1039</v>
      </c>
      <c r="W63" s="29" t="s">
        <v>1040</v>
      </c>
      <c r="X63" s="27" t="s">
        <v>173</v>
      </c>
      <c r="Y63" s="36" t="s">
        <v>586</v>
      </c>
      <c r="Z63" s="36" t="s">
        <v>889</v>
      </c>
      <c r="AA63" s="37">
        <v>1</v>
      </c>
      <c r="AB63" s="37" t="str">
        <f t="shared" si="0"/>
        <v>Kinh tế vi mô</v>
      </c>
      <c r="AC63" s="27" t="s">
        <v>831</v>
      </c>
    </row>
    <row r="64" spans="1:29" s="37" customFormat="1" ht="31.5" hidden="1" customHeight="1" x14ac:dyDescent="0.2">
      <c r="A64" s="27">
        <v>56</v>
      </c>
      <c r="B64" s="27" t="s">
        <v>124</v>
      </c>
      <c r="C64" s="27" t="s">
        <v>29</v>
      </c>
      <c r="D64" s="27" t="s">
        <v>406</v>
      </c>
      <c r="E64" s="27">
        <v>3</v>
      </c>
      <c r="F64" s="27" t="s">
        <v>262</v>
      </c>
      <c r="G64" s="27" t="s">
        <v>346</v>
      </c>
      <c r="H64" s="27" t="s">
        <v>341</v>
      </c>
      <c r="I64" s="32">
        <v>12</v>
      </c>
      <c r="J64" s="27"/>
      <c r="K64" s="27"/>
      <c r="L64" s="27"/>
      <c r="M64" s="27"/>
      <c r="N64" s="27" t="s">
        <v>296</v>
      </c>
      <c r="O64" s="27">
        <v>3</v>
      </c>
      <c r="P64" s="33" t="s">
        <v>298</v>
      </c>
      <c r="Q64" s="27" t="s">
        <v>342</v>
      </c>
      <c r="R64" s="35">
        <v>100</v>
      </c>
      <c r="S64" s="27">
        <v>97</v>
      </c>
      <c r="T64" s="27" t="s">
        <v>1034</v>
      </c>
      <c r="U64" s="27" t="s">
        <v>1035</v>
      </c>
      <c r="V64" s="28" t="s">
        <v>1036</v>
      </c>
      <c r="W64" s="29" t="s">
        <v>1037</v>
      </c>
      <c r="X64" s="27" t="s">
        <v>173</v>
      </c>
      <c r="Y64" s="36"/>
      <c r="Z64" s="36" t="s">
        <v>889</v>
      </c>
      <c r="AA64" s="37">
        <v>1</v>
      </c>
      <c r="AB64" s="37" t="str">
        <f t="shared" si="0"/>
        <v xml:space="preserve">Kinh tế vi mô </v>
      </c>
      <c r="AC64" s="50" t="s">
        <v>1468</v>
      </c>
    </row>
    <row r="65" spans="1:29" s="37" customFormat="1" ht="42.75" hidden="1" customHeight="1" x14ac:dyDescent="0.2">
      <c r="A65" s="27">
        <v>57</v>
      </c>
      <c r="B65" s="27" t="s">
        <v>124</v>
      </c>
      <c r="C65" s="27" t="s">
        <v>29</v>
      </c>
      <c r="D65" s="27" t="s">
        <v>407</v>
      </c>
      <c r="E65" s="27">
        <v>3</v>
      </c>
      <c r="F65" s="27" t="s">
        <v>262</v>
      </c>
      <c r="G65" s="27" t="s">
        <v>594</v>
      </c>
      <c r="H65" s="27" t="s">
        <v>341</v>
      </c>
      <c r="I65" s="32">
        <v>12</v>
      </c>
      <c r="J65" s="27"/>
      <c r="K65" s="27"/>
      <c r="L65" s="27"/>
      <c r="M65" s="27"/>
      <c r="N65" s="27" t="s">
        <v>186</v>
      </c>
      <c r="O65" s="27">
        <v>4</v>
      </c>
      <c r="P65" s="33" t="s">
        <v>301</v>
      </c>
      <c r="Q65" s="27" t="s">
        <v>343</v>
      </c>
      <c r="R65" s="35">
        <v>100</v>
      </c>
      <c r="S65" s="27">
        <v>103</v>
      </c>
      <c r="T65" s="27" t="s">
        <v>1041</v>
      </c>
      <c r="U65" s="27" t="s">
        <v>1042</v>
      </c>
      <c r="V65" s="28" t="s">
        <v>1043</v>
      </c>
      <c r="W65" s="29" t="s">
        <v>1044</v>
      </c>
      <c r="X65" s="27" t="s">
        <v>173</v>
      </c>
      <c r="Y65" s="36"/>
      <c r="Z65" s="36" t="s">
        <v>889</v>
      </c>
      <c r="AA65" s="37">
        <v>1</v>
      </c>
      <c r="AB65" s="37" t="str">
        <f t="shared" si="0"/>
        <v xml:space="preserve">Kinh tế vi mô </v>
      </c>
      <c r="AC65" s="39" t="s">
        <v>1469</v>
      </c>
    </row>
    <row r="66" spans="1:29" s="37" customFormat="1" ht="31.5" hidden="1" customHeight="1" x14ac:dyDescent="0.2">
      <c r="A66" s="27">
        <v>58</v>
      </c>
      <c r="B66" s="27" t="s">
        <v>278</v>
      </c>
      <c r="C66" s="27" t="s">
        <v>29</v>
      </c>
      <c r="D66" s="27" t="s">
        <v>408</v>
      </c>
      <c r="E66" s="27">
        <v>3</v>
      </c>
      <c r="F66" s="27" t="s">
        <v>262</v>
      </c>
      <c r="G66" s="27" t="s">
        <v>329</v>
      </c>
      <c r="H66" s="27" t="s">
        <v>372</v>
      </c>
      <c r="I66" s="32">
        <v>12</v>
      </c>
      <c r="J66" s="27"/>
      <c r="K66" s="27"/>
      <c r="L66" s="27"/>
      <c r="M66" s="27"/>
      <c r="N66" s="27" t="s">
        <v>186</v>
      </c>
      <c r="O66" s="27">
        <v>4</v>
      </c>
      <c r="P66" s="33" t="s">
        <v>301</v>
      </c>
      <c r="Q66" s="27" t="s">
        <v>332</v>
      </c>
      <c r="R66" s="35">
        <v>60</v>
      </c>
      <c r="S66" s="27">
        <v>34</v>
      </c>
      <c r="T66" s="27" t="s">
        <v>1045</v>
      </c>
      <c r="U66" s="27" t="s">
        <v>1046</v>
      </c>
      <c r="V66" s="28" t="s">
        <v>1047</v>
      </c>
      <c r="W66" s="29" t="s">
        <v>1048</v>
      </c>
      <c r="X66" s="27" t="s">
        <v>173</v>
      </c>
      <c r="Y66" s="36" t="s">
        <v>586</v>
      </c>
      <c r="Z66" s="36" t="s">
        <v>889</v>
      </c>
      <c r="AA66" s="37">
        <v>1</v>
      </c>
      <c r="AB66" s="37" t="str">
        <f t="shared" si="0"/>
        <v>Kinh tế vi mô</v>
      </c>
      <c r="AC66" s="39" t="s">
        <v>1470</v>
      </c>
    </row>
    <row r="67" spans="1:29" s="37" customFormat="1" ht="31.5" hidden="1" customHeight="1" x14ac:dyDescent="0.2">
      <c r="A67" s="27">
        <v>59</v>
      </c>
      <c r="B67" s="27" t="s">
        <v>278</v>
      </c>
      <c r="C67" s="27" t="s">
        <v>29</v>
      </c>
      <c r="D67" s="27" t="s">
        <v>409</v>
      </c>
      <c r="E67" s="27">
        <v>3</v>
      </c>
      <c r="F67" s="27" t="s">
        <v>261</v>
      </c>
      <c r="G67" s="27" t="s">
        <v>371</v>
      </c>
      <c r="H67" s="27" t="s">
        <v>372</v>
      </c>
      <c r="I67" s="32">
        <v>12</v>
      </c>
      <c r="J67" s="27"/>
      <c r="K67" s="27"/>
      <c r="L67" s="27"/>
      <c r="M67" s="27"/>
      <c r="N67" s="27" t="s">
        <v>296</v>
      </c>
      <c r="O67" s="27">
        <v>4</v>
      </c>
      <c r="P67" s="33" t="s">
        <v>297</v>
      </c>
      <c r="Q67" s="27" t="s">
        <v>315</v>
      </c>
      <c r="R67" s="35">
        <v>60</v>
      </c>
      <c r="S67" s="27">
        <v>37</v>
      </c>
      <c r="T67" s="27" t="s">
        <v>1049</v>
      </c>
      <c r="U67" s="27" t="s">
        <v>933</v>
      </c>
      <c r="V67" s="28" t="s">
        <v>1050</v>
      </c>
      <c r="W67" s="29" t="s">
        <v>1051</v>
      </c>
      <c r="X67" s="27" t="s">
        <v>173</v>
      </c>
      <c r="Y67" s="36" t="s">
        <v>586</v>
      </c>
      <c r="Z67" s="36" t="s">
        <v>889</v>
      </c>
      <c r="AA67" s="37">
        <v>1</v>
      </c>
      <c r="AB67" s="37" t="str">
        <f t="shared" si="0"/>
        <v>Kinh tế vi mô</v>
      </c>
      <c r="AC67" s="27" t="s">
        <v>832</v>
      </c>
    </row>
    <row r="68" spans="1:29" s="37" customFormat="1" ht="31.5" hidden="1" customHeight="1" x14ac:dyDescent="0.2">
      <c r="A68" s="27">
        <v>60</v>
      </c>
      <c r="B68" s="27" t="s">
        <v>278</v>
      </c>
      <c r="C68" s="27" t="s">
        <v>29</v>
      </c>
      <c r="D68" s="27" t="s">
        <v>410</v>
      </c>
      <c r="E68" s="27">
        <v>3</v>
      </c>
      <c r="F68" s="27" t="s">
        <v>262</v>
      </c>
      <c r="G68" s="27" t="s">
        <v>330</v>
      </c>
      <c r="H68" s="27" t="s">
        <v>372</v>
      </c>
      <c r="I68" s="32">
        <v>12</v>
      </c>
      <c r="J68" s="27"/>
      <c r="K68" s="27"/>
      <c r="L68" s="27"/>
      <c r="M68" s="27"/>
      <c r="N68" s="27" t="s">
        <v>186</v>
      </c>
      <c r="O68" s="27">
        <v>5</v>
      </c>
      <c r="P68" s="33" t="s">
        <v>301</v>
      </c>
      <c r="Q68" s="27" t="s">
        <v>333</v>
      </c>
      <c r="R68" s="35">
        <v>60</v>
      </c>
      <c r="S68" s="27">
        <v>37</v>
      </c>
      <c r="T68" s="27" t="s">
        <v>1430</v>
      </c>
      <c r="U68" s="27" t="s">
        <v>933</v>
      </c>
      <c r="V68" s="28" t="s">
        <v>1052</v>
      </c>
      <c r="W68" s="29" t="s">
        <v>1053</v>
      </c>
      <c r="X68" s="27" t="s">
        <v>173</v>
      </c>
      <c r="Y68" s="36" t="s">
        <v>586</v>
      </c>
      <c r="Z68" s="36" t="s">
        <v>889</v>
      </c>
      <c r="AA68" s="37">
        <v>1</v>
      </c>
      <c r="AB68" s="37" t="str">
        <f t="shared" si="0"/>
        <v>Kinh tế vi mô</v>
      </c>
      <c r="AC68" s="39" t="s">
        <v>1471</v>
      </c>
    </row>
    <row r="69" spans="1:29" s="37" customFormat="1" ht="49.5" hidden="1" customHeight="1" x14ac:dyDescent="0.2">
      <c r="A69" s="27">
        <v>61</v>
      </c>
      <c r="B69" s="27" t="s">
        <v>278</v>
      </c>
      <c r="C69" s="27" t="s">
        <v>29</v>
      </c>
      <c r="D69" s="27" t="s">
        <v>411</v>
      </c>
      <c r="E69" s="27">
        <v>3</v>
      </c>
      <c r="F69" s="27" t="s">
        <v>261</v>
      </c>
      <c r="G69" s="27" t="s">
        <v>370</v>
      </c>
      <c r="H69" s="27" t="s">
        <v>372</v>
      </c>
      <c r="I69" s="32">
        <v>12</v>
      </c>
      <c r="J69" s="27"/>
      <c r="K69" s="27"/>
      <c r="L69" s="27"/>
      <c r="M69" s="27"/>
      <c r="N69" s="27" t="s">
        <v>296</v>
      </c>
      <c r="O69" s="27">
        <v>5</v>
      </c>
      <c r="P69" s="33" t="s">
        <v>297</v>
      </c>
      <c r="Q69" s="27" t="s">
        <v>314</v>
      </c>
      <c r="R69" s="35">
        <v>60</v>
      </c>
      <c r="S69" s="27">
        <v>37</v>
      </c>
      <c r="T69" s="27" t="s">
        <v>1054</v>
      </c>
      <c r="U69" s="27" t="s">
        <v>1055</v>
      </c>
      <c r="V69" s="28" t="s">
        <v>1056</v>
      </c>
      <c r="W69" s="29" t="s">
        <v>1057</v>
      </c>
      <c r="X69" s="27" t="s">
        <v>173</v>
      </c>
      <c r="Y69" s="36" t="s">
        <v>586</v>
      </c>
      <c r="Z69" s="36" t="s">
        <v>889</v>
      </c>
      <c r="AA69" s="37">
        <v>1</v>
      </c>
      <c r="AB69" s="37" t="str">
        <f t="shared" si="0"/>
        <v>Kinh tế vi mô</v>
      </c>
      <c r="AC69" s="39" t="s">
        <v>1472</v>
      </c>
    </row>
    <row r="70" spans="1:29" s="37" customFormat="1" ht="33" hidden="1" customHeight="1" x14ac:dyDescent="0.2">
      <c r="A70" s="27">
        <v>62</v>
      </c>
      <c r="B70" s="27" t="s">
        <v>278</v>
      </c>
      <c r="C70" s="27" t="s">
        <v>29</v>
      </c>
      <c r="D70" s="27" t="s">
        <v>412</v>
      </c>
      <c r="E70" s="27">
        <v>3</v>
      </c>
      <c r="F70" s="27" t="s">
        <v>262</v>
      </c>
      <c r="G70" s="27" t="s">
        <v>331</v>
      </c>
      <c r="H70" s="27" t="s">
        <v>372</v>
      </c>
      <c r="I70" s="32">
        <v>12</v>
      </c>
      <c r="J70" s="27"/>
      <c r="K70" s="27"/>
      <c r="L70" s="27"/>
      <c r="M70" s="27"/>
      <c r="N70" s="27" t="s">
        <v>186</v>
      </c>
      <c r="O70" s="27">
        <v>6</v>
      </c>
      <c r="P70" s="33" t="s">
        <v>301</v>
      </c>
      <c r="Q70" s="27" t="s">
        <v>334</v>
      </c>
      <c r="R70" s="35">
        <v>60</v>
      </c>
      <c r="S70" s="27">
        <v>39</v>
      </c>
      <c r="T70" s="27" t="s">
        <v>1058</v>
      </c>
      <c r="U70" s="27" t="s">
        <v>1059</v>
      </c>
      <c r="V70" s="28" t="s">
        <v>1060</v>
      </c>
      <c r="W70" s="29" t="s">
        <v>1061</v>
      </c>
      <c r="X70" s="27" t="s">
        <v>173</v>
      </c>
      <c r="Y70" s="36" t="s">
        <v>586</v>
      </c>
      <c r="Z70" s="36" t="s">
        <v>889</v>
      </c>
      <c r="AA70" s="37">
        <v>1</v>
      </c>
      <c r="AB70" s="37" t="str">
        <f t="shared" si="0"/>
        <v>Kinh tế vi mô</v>
      </c>
      <c r="AC70" s="39" t="s">
        <v>1473</v>
      </c>
    </row>
    <row r="71" spans="1:29" s="37" customFormat="1" ht="33" hidden="1" customHeight="1" x14ac:dyDescent="0.2">
      <c r="A71" s="27">
        <v>63</v>
      </c>
      <c r="B71" s="27" t="s">
        <v>241</v>
      </c>
      <c r="C71" s="27" t="s">
        <v>283</v>
      </c>
      <c r="D71" s="27" t="s">
        <v>1450</v>
      </c>
      <c r="E71" s="27">
        <v>4</v>
      </c>
      <c r="F71" s="27" t="s">
        <v>261</v>
      </c>
      <c r="G71" s="27" t="s">
        <v>308</v>
      </c>
      <c r="H71" s="27" t="s">
        <v>368</v>
      </c>
      <c r="I71" s="32">
        <v>10</v>
      </c>
      <c r="J71" s="27"/>
      <c r="K71" s="27"/>
      <c r="L71" s="27"/>
      <c r="M71" s="27"/>
      <c r="N71" s="27" t="s">
        <v>186</v>
      </c>
      <c r="O71" s="27">
        <v>2</v>
      </c>
      <c r="P71" s="33" t="s">
        <v>303</v>
      </c>
      <c r="Q71" s="27" t="s">
        <v>314</v>
      </c>
      <c r="R71" s="35">
        <v>60</v>
      </c>
      <c r="S71" s="27">
        <v>37</v>
      </c>
      <c r="T71" s="27" t="s">
        <v>1062</v>
      </c>
      <c r="U71" s="27" t="s">
        <v>1063</v>
      </c>
      <c r="V71" s="28" t="s">
        <v>1064</v>
      </c>
      <c r="W71" s="29" t="s">
        <v>1065</v>
      </c>
      <c r="X71" s="27" t="s">
        <v>173</v>
      </c>
      <c r="Y71" s="36" t="s">
        <v>586</v>
      </c>
      <c r="Z71" s="36" t="s">
        <v>889</v>
      </c>
      <c r="AA71" s="37">
        <v>1</v>
      </c>
      <c r="AB71" s="37" t="str">
        <f t="shared" si="0"/>
        <v>Kinh tế vi mô**</v>
      </c>
      <c r="AC71" s="39" t="s">
        <v>1474</v>
      </c>
    </row>
    <row r="72" spans="1:29" s="37" customFormat="1" ht="33" hidden="1" customHeight="1" x14ac:dyDescent="0.2">
      <c r="A72" s="27">
        <v>64</v>
      </c>
      <c r="B72" s="27" t="s">
        <v>241</v>
      </c>
      <c r="C72" s="27" t="s">
        <v>283</v>
      </c>
      <c r="D72" s="27" t="s">
        <v>1451</v>
      </c>
      <c r="E72" s="27">
        <v>4</v>
      </c>
      <c r="F72" s="27" t="s">
        <v>261</v>
      </c>
      <c r="G72" s="27" t="s">
        <v>300</v>
      </c>
      <c r="H72" s="27" t="s">
        <v>368</v>
      </c>
      <c r="I72" s="32">
        <v>10</v>
      </c>
      <c r="J72" s="27"/>
      <c r="K72" s="27"/>
      <c r="L72" s="27"/>
      <c r="M72" s="27"/>
      <c r="N72" s="27" t="s">
        <v>186</v>
      </c>
      <c r="O72" s="27">
        <v>3</v>
      </c>
      <c r="P72" s="33" t="s">
        <v>303</v>
      </c>
      <c r="Q72" s="27" t="s">
        <v>310</v>
      </c>
      <c r="R72" s="35">
        <v>60</v>
      </c>
      <c r="S72" s="27">
        <v>38</v>
      </c>
      <c r="T72" s="27" t="s">
        <v>1066</v>
      </c>
      <c r="U72" s="27" t="s">
        <v>1063</v>
      </c>
      <c r="V72" s="28" t="s">
        <v>1067</v>
      </c>
      <c r="W72" s="29" t="s">
        <v>1068</v>
      </c>
      <c r="X72" s="27" t="s">
        <v>173</v>
      </c>
      <c r="Y72" s="36" t="s">
        <v>586</v>
      </c>
      <c r="Z72" s="36" t="s">
        <v>889</v>
      </c>
      <c r="AA72" s="37">
        <v>1</v>
      </c>
      <c r="AB72" s="37" t="str">
        <f t="shared" si="0"/>
        <v>Kinh tế vi mô**</v>
      </c>
      <c r="AC72" s="39" t="s">
        <v>1474</v>
      </c>
    </row>
    <row r="73" spans="1:29" s="37" customFormat="1" ht="33" hidden="1" customHeight="1" x14ac:dyDescent="0.2">
      <c r="A73" s="27">
        <v>65</v>
      </c>
      <c r="B73" s="27" t="s">
        <v>241</v>
      </c>
      <c r="C73" s="27" t="s">
        <v>283</v>
      </c>
      <c r="D73" s="27" t="s">
        <v>1452</v>
      </c>
      <c r="E73" s="27">
        <v>4</v>
      </c>
      <c r="F73" s="27" t="s">
        <v>261</v>
      </c>
      <c r="G73" s="27" t="s">
        <v>309</v>
      </c>
      <c r="H73" s="27" t="s">
        <v>368</v>
      </c>
      <c r="I73" s="32">
        <v>10</v>
      </c>
      <c r="J73" s="27"/>
      <c r="K73" s="27"/>
      <c r="L73" s="27"/>
      <c r="M73" s="27"/>
      <c r="N73" s="27" t="s">
        <v>186</v>
      </c>
      <c r="O73" s="27">
        <v>3</v>
      </c>
      <c r="P73" s="33" t="s">
        <v>303</v>
      </c>
      <c r="Q73" s="27" t="s">
        <v>315</v>
      </c>
      <c r="R73" s="35">
        <v>60</v>
      </c>
      <c r="S73" s="27">
        <v>38</v>
      </c>
      <c r="T73" s="27" t="s">
        <v>1069</v>
      </c>
      <c r="U73" s="27" t="s">
        <v>1055</v>
      </c>
      <c r="V73" s="28" t="s">
        <v>1070</v>
      </c>
      <c r="W73" s="29" t="s">
        <v>1071</v>
      </c>
      <c r="X73" s="27" t="s">
        <v>173</v>
      </c>
      <c r="Y73" s="36" t="s">
        <v>586</v>
      </c>
      <c r="Z73" s="36" t="s">
        <v>889</v>
      </c>
      <c r="AA73" s="37">
        <v>1</v>
      </c>
      <c r="AB73" s="37" t="str">
        <f t="shared" si="0"/>
        <v>Kinh tế vi mô**</v>
      </c>
      <c r="AC73" s="39" t="s">
        <v>1472</v>
      </c>
    </row>
    <row r="74" spans="1:29" s="37" customFormat="1" ht="53.25" hidden="1" customHeight="1" x14ac:dyDescent="0.2">
      <c r="A74" s="27">
        <v>66</v>
      </c>
      <c r="B74" s="27" t="s">
        <v>241</v>
      </c>
      <c r="C74" s="27" t="s">
        <v>283</v>
      </c>
      <c r="D74" s="27" t="s">
        <v>1453</v>
      </c>
      <c r="E74" s="27">
        <v>4</v>
      </c>
      <c r="F74" s="27" t="s">
        <v>261</v>
      </c>
      <c r="G74" s="27" t="s">
        <v>322</v>
      </c>
      <c r="H74" s="27" t="s">
        <v>369</v>
      </c>
      <c r="I74" s="32">
        <v>10</v>
      </c>
      <c r="J74" s="27"/>
      <c r="K74" s="27"/>
      <c r="L74" s="27"/>
      <c r="M74" s="27"/>
      <c r="N74" s="27" t="s">
        <v>296</v>
      </c>
      <c r="O74" s="27">
        <v>3</v>
      </c>
      <c r="P74" s="38" t="s">
        <v>326</v>
      </c>
      <c r="Q74" s="27" t="s">
        <v>310</v>
      </c>
      <c r="R74" s="35">
        <v>60</v>
      </c>
      <c r="S74" s="27">
        <v>39</v>
      </c>
      <c r="T74" s="27" t="s">
        <v>1054</v>
      </c>
      <c r="U74" s="27" t="s">
        <v>1072</v>
      </c>
      <c r="V74" s="28" t="s">
        <v>1056</v>
      </c>
      <c r="W74" s="29" t="s">
        <v>1057</v>
      </c>
      <c r="X74" s="27" t="s">
        <v>173</v>
      </c>
      <c r="Y74" s="36" t="s">
        <v>586</v>
      </c>
      <c r="Z74" s="36" t="s">
        <v>889</v>
      </c>
      <c r="AA74" s="37">
        <v>1</v>
      </c>
      <c r="AB74" s="37" t="str">
        <f t="shared" ref="AB74:AB137" si="1">B74</f>
        <v>Kinh tế vi mô**</v>
      </c>
      <c r="AC74" s="39" t="s">
        <v>1475</v>
      </c>
    </row>
    <row r="75" spans="1:29" s="37" customFormat="1" ht="33" hidden="1" customHeight="1" x14ac:dyDescent="0.2">
      <c r="A75" s="27">
        <v>67</v>
      </c>
      <c r="B75" s="27" t="s">
        <v>241</v>
      </c>
      <c r="C75" s="27" t="s">
        <v>283</v>
      </c>
      <c r="D75" s="27" t="s">
        <v>1454</v>
      </c>
      <c r="E75" s="27">
        <v>4</v>
      </c>
      <c r="F75" s="27" t="s">
        <v>261</v>
      </c>
      <c r="G75" s="27" t="s">
        <v>299</v>
      </c>
      <c r="H75" s="27" t="s">
        <v>368</v>
      </c>
      <c r="I75" s="32">
        <v>10</v>
      </c>
      <c r="J75" s="27"/>
      <c r="K75" s="27"/>
      <c r="L75" s="27"/>
      <c r="M75" s="27"/>
      <c r="N75" s="27" t="s">
        <v>186</v>
      </c>
      <c r="O75" s="27">
        <v>4</v>
      </c>
      <c r="P75" s="33" t="s">
        <v>303</v>
      </c>
      <c r="Q75" s="27" t="s">
        <v>311</v>
      </c>
      <c r="R75" s="35">
        <v>60</v>
      </c>
      <c r="S75" s="27">
        <v>39</v>
      </c>
      <c r="T75" s="27" t="s">
        <v>1073</v>
      </c>
      <c r="U75" s="27" t="s">
        <v>1055</v>
      </c>
      <c r="V75" s="28" t="s">
        <v>1074</v>
      </c>
      <c r="W75" s="29" t="s">
        <v>1075</v>
      </c>
      <c r="X75" s="27" t="s">
        <v>173</v>
      </c>
      <c r="Y75" s="36" t="s">
        <v>586</v>
      </c>
      <c r="Z75" s="36" t="s">
        <v>889</v>
      </c>
      <c r="AA75" s="37">
        <v>1</v>
      </c>
      <c r="AB75" s="37" t="str">
        <f t="shared" si="1"/>
        <v>Kinh tế vi mô**</v>
      </c>
      <c r="AC75" s="39" t="s">
        <v>1476</v>
      </c>
    </row>
    <row r="76" spans="1:29" s="37" customFormat="1" ht="33" hidden="1" customHeight="1" x14ac:dyDescent="0.2">
      <c r="A76" s="27">
        <v>68</v>
      </c>
      <c r="B76" s="27" t="s">
        <v>241</v>
      </c>
      <c r="C76" s="27" t="s">
        <v>283</v>
      </c>
      <c r="D76" s="27" t="s">
        <v>1455</v>
      </c>
      <c r="E76" s="27">
        <v>4</v>
      </c>
      <c r="F76" s="27" t="s">
        <v>261</v>
      </c>
      <c r="G76" s="27" t="s">
        <v>323</v>
      </c>
      <c r="H76" s="27" t="s">
        <v>369</v>
      </c>
      <c r="I76" s="32">
        <v>10</v>
      </c>
      <c r="J76" s="27"/>
      <c r="K76" s="27"/>
      <c r="L76" s="27"/>
      <c r="M76" s="27"/>
      <c r="N76" s="27" t="s">
        <v>296</v>
      </c>
      <c r="O76" s="27">
        <v>4</v>
      </c>
      <c r="P76" s="38" t="s">
        <v>326</v>
      </c>
      <c r="Q76" s="27" t="s">
        <v>311</v>
      </c>
      <c r="R76" s="35">
        <v>60</v>
      </c>
      <c r="S76" s="27">
        <v>40</v>
      </c>
      <c r="T76" s="27" t="s">
        <v>1076</v>
      </c>
      <c r="U76" s="27" t="s">
        <v>1077</v>
      </c>
      <c r="V76" s="28" t="s">
        <v>1028</v>
      </c>
      <c r="W76" s="29" t="s">
        <v>1078</v>
      </c>
      <c r="X76" s="27" t="s">
        <v>173</v>
      </c>
      <c r="Y76" s="36" t="s">
        <v>586</v>
      </c>
      <c r="Z76" s="36" t="s">
        <v>889</v>
      </c>
      <c r="AA76" s="37">
        <v>1</v>
      </c>
      <c r="AB76" s="37" t="str">
        <f t="shared" si="1"/>
        <v>Kinh tế vi mô**</v>
      </c>
      <c r="AC76" s="39" t="s">
        <v>1477</v>
      </c>
    </row>
    <row r="77" spans="1:29" s="102" customFormat="1" ht="33" hidden="1" customHeight="1" x14ac:dyDescent="0.2">
      <c r="A77" s="95">
        <v>69</v>
      </c>
      <c r="B77" s="95" t="s">
        <v>241</v>
      </c>
      <c r="C77" s="95" t="s">
        <v>283</v>
      </c>
      <c r="D77" s="95" t="s">
        <v>1456</v>
      </c>
      <c r="E77" s="95">
        <v>4</v>
      </c>
      <c r="F77" s="95" t="s">
        <v>261</v>
      </c>
      <c r="G77" s="95" t="s">
        <v>306</v>
      </c>
      <c r="H77" s="95" t="s">
        <v>368</v>
      </c>
      <c r="I77" s="96">
        <v>10</v>
      </c>
      <c r="J77" s="95"/>
      <c r="K77" s="95"/>
      <c r="L77" s="95"/>
      <c r="M77" s="95"/>
      <c r="N77" s="95" t="s">
        <v>186</v>
      </c>
      <c r="O77" s="95">
        <v>5</v>
      </c>
      <c r="P77" s="97" t="s">
        <v>303</v>
      </c>
      <c r="Q77" s="95" t="s">
        <v>312</v>
      </c>
      <c r="R77" s="98">
        <v>60</v>
      </c>
      <c r="S77" s="95">
        <v>38</v>
      </c>
      <c r="T77" s="95" t="s">
        <v>1079</v>
      </c>
      <c r="U77" s="95" t="s">
        <v>933</v>
      </c>
      <c r="V77" s="99" t="s">
        <v>1080</v>
      </c>
      <c r="W77" s="100" t="s">
        <v>1081</v>
      </c>
      <c r="X77" s="95" t="s">
        <v>173</v>
      </c>
      <c r="Y77" s="101" t="s">
        <v>586</v>
      </c>
      <c r="Z77" s="101" t="s">
        <v>889</v>
      </c>
      <c r="AA77" s="102">
        <v>1</v>
      </c>
      <c r="AB77" s="102" t="str">
        <f t="shared" si="1"/>
        <v>Kinh tế vi mô**</v>
      </c>
      <c r="AC77" s="95" t="s">
        <v>833</v>
      </c>
    </row>
    <row r="78" spans="1:29" s="37" customFormat="1" ht="33" hidden="1" customHeight="1" x14ac:dyDescent="0.2">
      <c r="A78" s="27">
        <v>70</v>
      </c>
      <c r="B78" s="27" t="s">
        <v>241</v>
      </c>
      <c r="C78" s="27" t="s">
        <v>283</v>
      </c>
      <c r="D78" s="27" t="s">
        <v>1457</v>
      </c>
      <c r="E78" s="27">
        <v>4</v>
      </c>
      <c r="F78" s="27" t="s">
        <v>261</v>
      </c>
      <c r="G78" s="27" t="s">
        <v>324</v>
      </c>
      <c r="H78" s="27" t="s">
        <v>369</v>
      </c>
      <c r="I78" s="32">
        <v>10</v>
      </c>
      <c r="J78" s="27"/>
      <c r="K78" s="27"/>
      <c r="L78" s="27"/>
      <c r="M78" s="27"/>
      <c r="N78" s="27" t="s">
        <v>296</v>
      </c>
      <c r="O78" s="27">
        <v>5</v>
      </c>
      <c r="P78" s="38" t="s">
        <v>326</v>
      </c>
      <c r="Q78" s="27" t="s">
        <v>312</v>
      </c>
      <c r="R78" s="35">
        <v>60</v>
      </c>
      <c r="S78" s="27">
        <v>41</v>
      </c>
      <c r="T78" s="27" t="s">
        <v>1082</v>
      </c>
      <c r="U78" s="27" t="s">
        <v>1083</v>
      </c>
      <c r="V78" s="28" t="s">
        <v>1084</v>
      </c>
      <c r="W78" s="29" t="s">
        <v>1085</v>
      </c>
      <c r="X78" s="27" t="s">
        <v>173</v>
      </c>
      <c r="Y78" s="36" t="s">
        <v>586</v>
      </c>
      <c r="Z78" s="36" t="s">
        <v>889</v>
      </c>
      <c r="AA78" s="37">
        <v>1</v>
      </c>
      <c r="AB78" s="37" t="str">
        <f t="shared" si="1"/>
        <v>Kinh tế vi mô**</v>
      </c>
      <c r="AC78" s="39" t="s">
        <v>1478</v>
      </c>
    </row>
    <row r="79" spans="1:29" s="37" customFormat="1" ht="33" hidden="1" customHeight="1" x14ac:dyDescent="0.2">
      <c r="A79" s="27">
        <v>71</v>
      </c>
      <c r="B79" s="27" t="s">
        <v>241</v>
      </c>
      <c r="C79" s="27" t="s">
        <v>283</v>
      </c>
      <c r="D79" s="27" t="s">
        <v>1458</v>
      </c>
      <c r="E79" s="27">
        <v>4</v>
      </c>
      <c r="F79" s="27" t="s">
        <v>261</v>
      </c>
      <c r="G79" s="27" t="s">
        <v>307</v>
      </c>
      <c r="H79" s="27" t="s">
        <v>368</v>
      </c>
      <c r="I79" s="32">
        <v>10</v>
      </c>
      <c r="J79" s="27"/>
      <c r="K79" s="27"/>
      <c r="L79" s="27"/>
      <c r="M79" s="27"/>
      <c r="N79" s="27" t="s">
        <v>186</v>
      </c>
      <c r="O79" s="27">
        <v>6</v>
      </c>
      <c r="P79" s="33" t="s">
        <v>303</v>
      </c>
      <c r="Q79" s="27" t="s">
        <v>313</v>
      </c>
      <c r="R79" s="35">
        <v>60</v>
      </c>
      <c r="S79" s="27">
        <v>39</v>
      </c>
      <c r="T79" s="27" t="s">
        <v>1034</v>
      </c>
      <c r="U79" s="27" t="s">
        <v>1086</v>
      </c>
      <c r="V79" s="28" t="s">
        <v>1087</v>
      </c>
      <c r="W79" s="29" t="s">
        <v>1037</v>
      </c>
      <c r="X79" s="27" t="s">
        <v>173</v>
      </c>
      <c r="Y79" s="36" t="s">
        <v>586</v>
      </c>
      <c r="Z79" s="36" t="s">
        <v>889</v>
      </c>
      <c r="AA79" s="37">
        <v>1</v>
      </c>
      <c r="AB79" s="37" t="str">
        <f t="shared" si="1"/>
        <v>Kinh tế vi mô**</v>
      </c>
      <c r="AC79" s="39" t="s">
        <v>1467</v>
      </c>
    </row>
    <row r="80" spans="1:29" s="37" customFormat="1" ht="31.5" hidden="1" customHeight="1" x14ac:dyDescent="0.2">
      <c r="A80" s="27">
        <v>72</v>
      </c>
      <c r="B80" s="27" t="s">
        <v>241</v>
      </c>
      <c r="C80" s="27" t="s">
        <v>283</v>
      </c>
      <c r="D80" s="27" t="s">
        <v>1459</v>
      </c>
      <c r="E80" s="27">
        <v>4</v>
      </c>
      <c r="F80" s="27" t="s">
        <v>261</v>
      </c>
      <c r="G80" s="27" t="s">
        <v>325</v>
      </c>
      <c r="H80" s="27" t="s">
        <v>369</v>
      </c>
      <c r="I80" s="32">
        <v>10</v>
      </c>
      <c r="J80" s="27"/>
      <c r="K80" s="27"/>
      <c r="L80" s="27"/>
      <c r="M80" s="27"/>
      <c r="N80" s="27" t="s">
        <v>296</v>
      </c>
      <c r="O80" s="27">
        <v>6</v>
      </c>
      <c r="P80" s="38" t="s">
        <v>326</v>
      </c>
      <c r="Q80" s="27" t="s">
        <v>313</v>
      </c>
      <c r="R80" s="35">
        <v>60</v>
      </c>
      <c r="S80" s="27">
        <v>42</v>
      </c>
      <c r="T80" s="27" t="s">
        <v>1088</v>
      </c>
      <c r="U80" s="27" t="s">
        <v>933</v>
      </c>
      <c r="V80" s="28" t="s">
        <v>1089</v>
      </c>
      <c r="W80" s="29" t="s">
        <v>1090</v>
      </c>
      <c r="X80" s="27" t="s">
        <v>173</v>
      </c>
      <c r="Y80" s="36" t="s">
        <v>586</v>
      </c>
      <c r="Z80" s="36" t="s">
        <v>889</v>
      </c>
      <c r="AA80" s="37">
        <v>1</v>
      </c>
      <c r="AB80" s="37" t="str">
        <f t="shared" si="1"/>
        <v>Kinh tế vi mô**</v>
      </c>
      <c r="AC80" s="27" t="s">
        <v>834</v>
      </c>
    </row>
    <row r="81" spans="1:29" s="37" customFormat="1" ht="31.5" hidden="1" customHeight="1" x14ac:dyDescent="0.2">
      <c r="A81" s="27">
        <v>73</v>
      </c>
      <c r="B81" s="27" t="s">
        <v>190</v>
      </c>
      <c r="C81" s="27" t="s">
        <v>56</v>
      </c>
      <c r="D81" s="27" t="s">
        <v>413</v>
      </c>
      <c r="E81" s="27">
        <v>3</v>
      </c>
      <c r="F81" s="27" t="s">
        <v>240</v>
      </c>
      <c r="G81" s="27" t="s">
        <v>607</v>
      </c>
      <c r="H81" s="27" t="s">
        <v>608</v>
      </c>
      <c r="I81" s="32">
        <v>3</v>
      </c>
      <c r="J81" s="27"/>
      <c r="K81" s="27" t="s">
        <v>43</v>
      </c>
      <c r="L81" s="27" t="s">
        <v>352</v>
      </c>
      <c r="M81" s="27"/>
      <c r="N81" s="27" t="s">
        <v>186</v>
      </c>
      <c r="O81" s="27">
        <v>3</v>
      </c>
      <c r="P81" s="33" t="s">
        <v>336</v>
      </c>
      <c r="Q81" s="27" t="s">
        <v>342</v>
      </c>
      <c r="R81" s="35">
        <v>100</v>
      </c>
      <c r="S81" s="27">
        <v>100</v>
      </c>
      <c r="T81" s="27" t="s">
        <v>1091</v>
      </c>
      <c r="U81" s="27" t="s">
        <v>933</v>
      </c>
      <c r="V81" s="28" t="s">
        <v>1092</v>
      </c>
      <c r="W81" s="29" t="s">
        <v>1093</v>
      </c>
      <c r="X81" s="27" t="s">
        <v>173</v>
      </c>
      <c r="Y81" s="36"/>
      <c r="Z81" s="36" t="s">
        <v>891</v>
      </c>
      <c r="AA81" s="37">
        <v>1</v>
      </c>
      <c r="AB81" s="37" t="str">
        <f t="shared" si="1"/>
        <v>Kinh tế vĩ mô chuyên sâu</v>
      </c>
      <c r="AC81" s="39" t="s">
        <v>1479</v>
      </c>
    </row>
    <row r="82" spans="1:29" s="37" customFormat="1" ht="31.5" hidden="1" customHeight="1" x14ac:dyDescent="0.2">
      <c r="A82" s="27">
        <v>74</v>
      </c>
      <c r="B82" s="27" t="s">
        <v>190</v>
      </c>
      <c r="C82" s="27" t="s">
        <v>56</v>
      </c>
      <c r="D82" s="27" t="s">
        <v>414</v>
      </c>
      <c r="E82" s="27">
        <v>3</v>
      </c>
      <c r="F82" s="27" t="s">
        <v>240</v>
      </c>
      <c r="G82" s="27" t="s">
        <v>68</v>
      </c>
      <c r="H82" s="27">
        <v>84</v>
      </c>
      <c r="I82" s="32">
        <v>3</v>
      </c>
      <c r="J82" s="27"/>
      <c r="K82" s="27" t="s">
        <v>43</v>
      </c>
      <c r="L82" s="27" t="s">
        <v>352</v>
      </c>
      <c r="M82" s="27"/>
      <c r="N82" s="27" t="s">
        <v>186</v>
      </c>
      <c r="O82" s="27">
        <v>4</v>
      </c>
      <c r="P82" s="33" t="s">
        <v>301</v>
      </c>
      <c r="Q82" s="27" t="s">
        <v>358</v>
      </c>
      <c r="R82" s="32">
        <v>85</v>
      </c>
      <c r="S82" s="27">
        <v>84</v>
      </c>
      <c r="T82" s="27" t="s">
        <v>1094</v>
      </c>
      <c r="U82" s="27" t="s">
        <v>933</v>
      </c>
      <c r="V82" s="28" t="s">
        <v>1095</v>
      </c>
      <c r="W82" s="29" t="s">
        <v>1096</v>
      </c>
      <c r="X82" s="27" t="s">
        <v>173</v>
      </c>
      <c r="Y82" s="36"/>
      <c r="Z82" s="36" t="s">
        <v>891</v>
      </c>
      <c r="AA82" s="37">
        <v>1</v>
      </c>
      <c r="AB82" s="37" t="str">
        <f t="shared" si="1"/>
        <v>Kinh tế vĩ mô chuyên sâu</v>
      </c>
      <c r="AC82" s="39" t="s">
        <v>1480</v>
      </c>
    </row>
    <row r="83" spans="1:29" s="37" customFormat="1" ht="31.5" hidden="1" customHeight="1" x14ac:dyDescent="0.2">
      <c r="A83" s="27">
        <v>75</v>
      </c>
      <c r="B83" s="27" t="s">
        <v>190</v>
      </c>
      <c r="C83" s="27" t="s">
        <v>56</v>
      </c>
      <c r="D83" s="27" t="s">
        <v>415</v>
      </c>
      <c r="E83" s="27">
        <v>3</v>
      </c>
      <c r="F83" s="27" t="s">
        <v>240</v>
      </c>
      <c r="G83" s="27" t="s">
        <v>107</v>
      </c>
      <c r="H83" s="27">
        <v>121</v>
      </c>
      <c r="I83" s="32">
        <v>3</v>
      </c>
      <c r="J83" s="27"/>
      <c r="K83" s="27" t="s">
        <v>43</v>
      </c>
      <c r="L83" s="27" t="s">
        <v>352</v>
      </c>
      <c r="M83" s="27"/>
      <c r="N83" s="27" t="s">
        <v>296</v>
      </c>
      <c r="O83" s="27">
        <v>5</v>
      </c>
      <c r="P83" s="33" t="s">
        <v>297</v>
      </c>
      <c r="Q83" s="27" t="s">
        <v>357</v>
      </c>
      <c r="R83" s="35">
        <v>100</v>
      </c>
      <c r="S83" s="27">
        <v>100</v>
      </c>
      <c r="T83" s="27" t="s">
        <v>1091</v>
      </c>
      <c r="U83" s="27" t="s">
        <v>933</v>
      </c>
      <c r="V83" s="28" t="s">
        <v>1097</v>
      </c>
      <c r="W83" s="29" t="s">
        <v>1098</v>
      </c>
      <c r="X83" s="27" t="s">
        <v>173</v>
      </c>
      <c r="Y83" s="36"/>
      <c r="Z83" s="36" t="s">
        <v>891</v>
      </c>
      <c r="AA83" s="37">
        <v>1</v>
      </c>
      <c r="AB83" s="37" t="str">
        <f t="shared" si="1"/>
        <v>Kinh tế vĩ mô chuyên sâu</v>
      </c>
      <c r="AC83" s="39" t="s">
        <v>1479</v>
      </c>
    </row>
    <row r="84" spans="1:29" s="37" customFormat="1" ht="31.5" hidden="1" customHeight="1" x14ac:dyDescent="0.2">
      <c r="A84" s="27">
        <v>76</v>
      </c>
      <c r="B84" s="27" t="s">
        <v>198</v>
      </c>
      <c r="C84" s="27" t="s">
        <v>158</v>
      </c>
      <c r="D84" s="27" t="s">
        <v>691</v>
      </c>
      <c r="E84" s="27">
        <v>4</v>
      </c>
      <c r="F84" s="27" t="s">
        <v>250</v>
      </c>
      <c r="G84" s="27" t="s">
        <v>299</v>
      </c>
      <c r="H84" s="27">
        <v>45</v>
      </c>
      <c r="I84" s="32">
        <v>2</v>
      </c>
      <c r="J84" s="27"/>
      <c r="K84" s="27" t="s">
        <v>197</v>
      </c>
      <c r="L84" s="27" t="s">
        <v>283</v>
      </c>
      <c r="M84" s="27" t="s">
        <v>355</v>
      </c>
      <c r="N84" s="27" t="s">
        <v>186</v>
      </c>
      <c r="O84" s="27">
        <v>2</v>
      </c>
      <c r="P84" s="33" t="s">
        <v>303</v>
      </c>
      <c r="Q84" s="33" t="s">
        <v>184</v>
      </c>
      <c r="R84" s="35">
        <v>60</v>
      </c>
      <c r="S84" s="27">
        <v>44</v>
      </c>
      <c r="T84" s="27" t="s">
        <v>1099</v>
      </c>
      <c r="U84" s="27" t="s">
        <v>933</v>
      </c>
      <c r="V84" s="28" t="s">
        <v>1100</v>
      </c>
      <c r="W84" s="29" t="s">
        <v>1101</v>
      </c>
      <c r="X84" s="27" t="s">
        <v>173</v>
      </c>
      <c r="Y84" s="36" t="s">
        <v>586</v>
      </c>
      <c r="Z84" s="36" t="s">
        <v>891</v>
      </c>
      <c r="AA84" s="37">
        <v>1</v>
      </c>
      <c r="AB84" s="37" t="str">
        <f t="shared" si="1"/>
        <v>Kinh tế vi mô chuyên sâu **</v>
      </c>
      <c r="AC84" s="39" t="s">
        <v>1481</v>
      </c>
    </row>
    <row r="85" spans="1:29" s="37" customFormat="1" ht="38.25" hidden="1" customHeight="1" x14ac:dyDescent="0.2">
      <c r="A85" s="27">
        <v>77</v>
      </c>
      <c r="B85" s="27" t="s">
        <v>198</v>
      </c>
      <c r="C85" s="27" t="s">
        <v>158</v>
      </c>
      <c r="D85" s="27" t="s">
        <v>692</v>
      </c>
      <c r="E85" s="27">
        <v>4</v>
      </c>
      <c r="F85" s="27" t="s">
        <v>250</v>
      </c>
      <c r="G85" s="27" t="s">
        <v>300</v>
      </c>
      <c r="H85" s="27">
        <v>47</v>
      </c>
      <c r="I85" s="32">
        <v>2</v>
      </c>
      <c r="J85" s="27"/>
      <c r="K85" s="27" t="s">
        <v>197</v>
      </c>
      <c r="L85" s="27" t="s">
        <v>283</v>
      </c>
      <c r="M85" s="27" t="s">
        <v>355</v>
      </c>
      <c r="N85" s="27" t="s">
        <v>186</v>
      </c>
      <c r="O85" s="27">
        <v>6</v>
      </c>
      <c r="P85" s="33" t="s">
        <v>303</v>
      </c>
      <c r="Q85" s="33" t="s">
        <v>182</v>
      </c>
      <c r="R85" s="35">
        <v>60</v>
      </c>
      <c r="S85" s="27">
        <v>43</v>
      </c>
      <c r="T85" s="27" t="s">
        <v>1102</v>
      </c>
      <c r="U85" s="27" t="s">
        <v>933</v>
      </c>
      <c r="V85" s="28" t="s">
        <v>1103</v>
      </c>
      <c r="W85" s="29" t="s">
        <v>1104</v>
      </c>
      <c r="X85" s="27" t="s">
        <v>173</v>
      </c>
      <c r="Y85" s="36" t="s">
        <v>586</v>
      </c>
      <c r="Z85" s="36" t="s">
        <v>891</v>
      </c>
      <c r="AA85" s="37">
        <v>1</v>
      </c>
      <c r="AB85" s="37" t="str">
        <f t="shared" si="1"/>
        <v>Kinh tế vi mô chuyên sâu **</v>
      </c>
      <c r="AC85" s="39" t="s">
        <v>1482</v>
      </c>
    </row>
    <row r="86" spans="1:29" s="37" customFormat="1" ht="31.5" hidden="1" customHeight="1" x14ac:dyDescent="0.2">
      <c r="A86" s="27">
        <v>78</v>
      </c>
      <c r="B86" s="27" t="s">
        <v>875</v>
      </c>
      <c r="C86" s="27" t="s">
        <v>853</v>
      </c>
      <c r="D86" s="27" t="s">
        <v>857</v>
      </c>
      <c r="E86" s="27">
        <v>4</v>
      </c>
      <c r="F86" s="27" t="s">
        <v>192</v>
      </c>
      <c r="G86" s="27" t="s">
        <v>299</v>
      </c>
      <c r="H86" s="27" t="s">
        <v>374</v>
      </c>
      <c r="I86" s="32">
        <v>3</v>
      </c>
      <c r="J86" s="27"/>
      <c r="K86" s="27" t="s">
        <v>205</v>
      </c>
      <c r="L86" s="27" t="s">
        <v>349</v>
      </c>
      <c r="M86" s="27" t="s">
        <v>355</v>
      </c>
      <c r="N86" s="27" t="s">
        <v>186</v>
      </c>
      <c r="O86" s="27">
        <v>4</v>
      </c>
      <c r="P86" s="33" t="s">
        <v>303</v>
      </c>
      <c r="Q86" s="33" t="s">
        <v>305</v>
      </c>
      <c r="R86" s="35">
        <v>50</v>
      </c>
      <c r="S86" s="27">
        <v>32</v>
      </c>
      <c r="T86" s="27" t="s">
        <v>1105</v>
      </c>
      <c r="U86" s="27" t="s">
        <v>933</v>
      </c>
      <c r="V86" s="28" t="s">
        <v>1106</v>
      </c>
      <c r="W86" s="29" t="s">
        <v>1107</v>
      </c>
      <c r="X86" s="27" t="s">
        <v>173</v>
      </c>
      <c r="Y86" s="36" t="s">
        <v>586</v>
      </c>
      <c r="Z86" s="36" t="s">
        <v>891</v>
      </c>
      <c r="AA86" s="37">
        <v>1</v>
      </c>
      <c r="AB86" s="37" t="str">
        <f t="shared" si="1"/>
        <v>Kinh tế vĩ mô chuyên sâu**</v>
      </c>
      <c r="AC86" s="27" t="s">
        <v>854</v>
      </c>
    </row>
    <row r="87" spans="1:29" s="37" customFormat="1" ht="38.25" hidden="1" customHeight="1" x14ac:dyDescent="0.2">
      <c r="A87" s="27">
        <v>79</v>
      </c>
      <c r="B87" s="27" t="s">
        <v>875</v>
      </c>
      <c r="C87" s="27" t="s">
        <v>853</v>
      </c>
      <c r="D87" s="27" t="s">
        <v>874</v>
      </c>
      <c r="E87" s="27">
        <v>4</v>
      </c>
      <c r="F87" s="27" t="s">
        <v>192</v>
      </c>
      <c r="G87" s="27" t="s">
        <v>300</v>
      </c>
      <c r="H87" s="27" t="s">
        <v>374</v>
      </c>
      <c r="I87" s="32">
        <v>3</v>
      </c>
      <c r="J87" s="27"/>
      <c r="K87" s="27" t="s">
        <v>205</v>
      </c>
      <c r="L87" s="27" t="s">
        <v>349</v>
      </c>
      <c r="M87" s="27" t="s">
        <v>355</v>
      </c>
      <c r="N87" s="27" t="s">
        <v>296</v>
      </c>
      <c r="O87" s="27">
        <v>4</v>
      </c>
      <c r="P87" s="33" t="s">
        <v>326</v>
      </c>
      <c r="Q87" s="33" t="s">
        <v>337</v>
      </c>
      <c r="R87" s="35">
        <v>50</v>
      </c>
      <c r="S87" s="27">
        <v>30</v>
      </c>
      <c r="T87" s="27" t="s">
        <v>1105</v>
      </c>
      <c r="U87" s="27" t="s">
        <v>933</v>
      </c>
      <c r="V87" s="28" t="s">
        <v>1106</v>
      </c>
      <c r="W87" s="29" t="s">
        <v>1107</v>
      </c>
      <c r="X87" s="27" t="s">
        <v>173</v>
      </c>
      <c r="Y87" s="36" t="s">
        <v>586</v>
      </c>
      <c r="Z87" s="36" t="s">
        <v>891</v>
      </c>
      <c r="AA87" s="37">
        <v>1</v>
      </c>
      <c r="AB87" s="37" t="str">
        <f t="shared" si="1"/>
        <v>Kinh tế vĩ mô chuyên sâu**</v>
      </c>
      <c r="AC87" s="27" t="s">
        <v>854</v>
      </c>
    </row>
    <row r="88" spans="1:29" s="37" customFormat="1" ht="29.25" hidden="1" customHeight="1" x14ac:dyDescent="0.2">
      <c r="A88" s="27">
        <v>80</v>
      </c>
      <c r="B88" s="27" t="s">
        <v>246</v>
      </c>
      <c r="C88" s="27" t="s">
        <v>247</v>
      </c>
      <c r="D88" s="27" t="s">
        <v>416</v>
      </c>
      <c r="E88" s="27">
        <v>3</v>
      </c>
      <c r="F88" s="27" t="s">
        <v>192</v>
      </c>
      <c r="G88" s="27" t="s">
        <v>118</v>
      </c>
      <c r="H88" s="27">
        <v>67</v>
      </c>
      <c r="I88" s="32">
        <v>3</v>
      </c>
      <c r="J88" s="27"/>
      <c r="K88" s="27"/>
      <c r="L88" s="27"/>
      <c r="M88" s="27"/>
      <c r="N88" s="27" t="s">
        <v>186</v>
      </c>
      <c r="O88" s="27">
        <v>2</v>
      </c>
      <c r="P88" s="33" t="s">
        <v>336</v>
      </c>
      <c r="Q88" s="33" t="s">
        <v>337</v>
      </c>
      <c r="R88" s="35">
        <v>70</v>
      </c>
      <c r="S88" s="27">
        <v>65</v>
      </c>
      <c r="T88" s="27" t="s">
        <v>721</v>
      </c>
      <c r="U88" s="27" t="s">
        <v>918</v>
      </c>
      <c r="V88" s="28" t="s">
        <v>1108</v>
      </c>
      <c r="W88" s="29" t="s">
        <v>1109</v>
      </c>
      <c r="X88" s="27" t="s">
        <v>216</v>
      </c>
      <c r="Y88" s="36" t="s">
        <v>586</v>
      </c>
      <c r="Z88" s="36" t="s">
        <v>891</v>
      </c>
      <c r="AA88" s="37">
        <v>1</v>
      </c>
      <c r="AB88" s="37" t="str">
        <f t="shared" si="1"/>
        <v>Kỹ năng bổ trợ</v>
      </c>
      <c r="AC88" s="27" t="s">
        <v>721</v>
      </c>
    </row>
    <row r="89" spans="1:29" s="37" customFormat="1" ht="31.5" hidden="1" customHeight="1" x14ac:dyDescent="0.2">
      <c r="A89" s="27">
        <v>81</v>
      </c>
      <c r="B89" s="27" t="s">
        <v>246</v>
      </c>
      <c r="C89" s="27" t="s">
        <v>247</v>
      </c>
      <c r="D89" s="27" t="s">
        <v>417</v>
      </c>
      <c r="E89" s="27">
        <v>3</v>
      </c>
      <c r="F89" s="27" t="s">
        <v>199</v>
      </c>
      <c r="G89" s="27" t="s">
        <v>206</v>
      </c>
      <c r="H89" s="27">
        <v>47</v>
      </c>
      <c r="I89" s="32">
        <v>3</v>
      </c>
      <c r="J89" s="27"/>
      <c r="K89" s="27"/>
      <c r="L89" s="27"/>
      <c r="M89" s="27"/>
      <c r="N89" s="27" t="s">
        <v>296</v>
      </c>
      <c r="O89" s="27">
        <v>2</v>
      </c>
      <c r="P89" s="33" t="s">
        <v>298</v>
      </c>
      <c r="Q89" s="33" t="s">
        <v>337</v>
      </c>
      <c r="R89" s="35">
        <v>70</v>
      </c>
      <c r="S89" s="27">
        <v>62</v>
      </c>
      <c r="T89" s="27" t="s">
        <v>964</v>
      </c>
      <c r="U89" s="27" t="s">
        <v>918</v>
      </c>
      <c r="V89" s="28" t="s">
        <v>919</v>
      </c>
      <c r="W89" s="29" t="s">
        <v>920</v>
      </c>
      <c r="X89" s="27" t="s">
        <v>216</v>
      </c>
      <c r="Y89" s="36" t="s">
        <v>586</v>
      </c>
      <c r="Z89" s="36" t="s">
        <v>891</v>
      </c>
      <c r="AA89" s="37">
        <v>1</v>
      </c>
      <c r="AB89" s="37" t="str">
        <f t="shared" si="1"/>
        <v>Kỹ năng bổ trợ</v>
      </c>
      <c r="AC89" s="27" t="s">
        <v>720</v>
      </c>
    </row>
    <row r="90" spans="1:29" s="37" customFormat="1" ht="29.25" hidden="1" customHeight="1" x14ac:dyDescent="0.2">
      <c r="A90" s="27">
        <v>82</v>
      </c>
      <c r="B90" s="27" t="s">
        <v>246</v>
      </c>
      <c r="C90" s="27" t="s">
        <v>247</v>
      </c>
      <c r="D90" s="27" t="s">
        <v>418</v>
      </c>
      <c r="E90" s="27">
        <v>3</v>
      </c>
      <c r="F90" s="27" t="s">
        <v>240</v>
      </c>
      <c r="G90" s="27" t="s">
        <v>69</v>
      </c>
      <c r="H90" s="27">
        <v>80</v>
      </c>
      <c r="I90" s="32">
        <v>3</v>
      </c>
      <c r="J90" s="27"/>
      <c r="K90" s="27"/>
      <c r="L90" s="27"/>
      <c r="M90" s="27"/>
      <c r="N90" s="27" t="s">
        <v>296</v>
      </c>
      <c r="O90" s="27">
        <v>4</v>
      </c>
      <c r="P90" s="33" t="s">
        <v>298</v>
      </c>
      <c r="Q90" s="27" t="s">
        <v>356</v>
      </c>
      <c r="R90" s="32">
        <v>85</v>
      </c>
      <c r="S90" s="27">
        <v>85</v>
      </c>
      <c r="T90" s="27" t="s">
        <v>722</v>
      </c>
      <c r="U90" s="27" t="s">
        <v>998</v>
      </c>
      <c r="V90" s="28" t="s">
        <v>1110</v>
      </c>
      <c r="W90" s="29" t="s">
        <v>1111</v>
      </c>
      <c r="X90" s="27" t="s">
        <v>216</v>
      </c>
      <c r="Y90" s="36"/>
      <c r="Z90" s="36" t="s">
        <v>891</v>
      </c>
      <c r="AA90" s="37">
        <v>1</v>
      </c>
      <c r="AB90" s="37" t="str">
        <f t="shared" si="1"/>
        <v>Kỹ năng bổ trợ</v>
      </c>
      <c r="AC90" s="27" t="s">
        <v>722</v>
      </c>
    </row>
    <row r="91" spans="1:29" s="37" customFormat="1" ht="29.25" hidden="1" customHeight="1" x14ac:dyDescent="0.2">
      <c r="A91" s="27">
        <v>83</v>
      </c>
      <c r="B91" s="27" t="s">
        <v>103</v>
      </c>
      <c r="C91" s="27" t="s">
        <v>104</v>
      </c>
      <c r="D91" s="27" t="s">
        <v>419</v>
      </c>
      <c r="E91" s="27">
        <v>2</v>
      </c>
      <c r="F91" s="27" t="s">
        <v>262</v>
      </c>
      <c r="G91" s="27" t="s">
        <v>345</v>
      </c>
      <c r="H91" s="27" t="s">
        <v>341</v>
      </c>
      <c r="I91" s="32">
        <v>14</v>
      </c>
      <c r="J91" s="27"/>
      <c r="K91" s="27"/>
      <c r="L91" s="27"/>
      <c r="M91" s="27"/>
      <c r="N91" s="27" t="s">
        <v>186</v>
      </c>
      <c r="O91" s="27">
        <v>5</v>
      </c>
      <c r="P91" s="33" t="s">
        <v>316</v>
      </c>
      <c r="Q91" s="27" t="s">
        <v>343</v>
      </c>
      <c r="R91" s="35">
        <v>100</v>
      </c>
      <c r="S91" s="27">
        <v>95</v>
      </c>
      <c r="T91" s="27" t="s">
        <v>724</v>
      </c>
      <c r="U91" s="27" t="s">
        <v>1112</v>
      </c>
      <c r="V91" s="28" t="s">
        <v>1113</v>
      </c>
      <c r="W91" s="29" t="s">
        <v>1114</v>
      </c>
      <c r="X91" s="27" t="s">
        <v>216</v>
      </c>
      <c r="Y91" s="36"/>
      <c r="Z91" s="36" t="s">
        <v>889</v>
      </c>
      <c r="AA91" s="37">
        <v>1</v>
      </c>
      <c r="AB91" s="37" t="str">
        <f t="shared" si="1"/>
        <v>Kỹ năng làm việc theo nhóm</v>
      </c>
      <c r="AC91" s="27" t="s">
        <v>724</v>
      </c>
    </row>
    <row r="92" spans="1:29" s="37" customFormat="1" ht="29.25" hidden="1" customHeight="1" x14ac:dyDescent="0.2">
      <c r="A92" s="27">
        <v>84</v>
      </c>
      <c r="B92" s="27" t="s">
        <v>103</v>
      </c>
      <c r="C92" s="27" t="s">
        <v>104</v>
      </c>
      <c r="D92" s="27" t="s">
        <v>420</v>
      </c>
      <c r="E92" s="27">
        <v>2</v>
      </c>
      <c r="F92" s="27" t="s">
        <v>262</v>
      </c>
      <c r="G92" s="27" t="s">
        <v>344</v>
      </c>
      <c r="H92" s="27" t="s">
        <v>341</v>
      </c>
      <c r="I92" s="32">
        <v>14</v>
      </c>
      <c r="J92" s="27"/>
      <c r="K92" s="27"/>
      <c r="L92" s="27"/>
      <c r="M92" s="27"/>
      <c r="N92" s="27" t="s">
        <v>186</v>
      </c>
      <c r="O92" s="27">
        <v>6</v>
      </c>
      <c r="P92" s="33" t="s">
        <v>316</v>
      </c>
      <c r="Q92" s="27" t="s">
        <v>342</v>
      </c>
      <c r="R92" s="35">
        <v>100</v>
      </c>
      <c r="S92" s="27">
        <v>95</v>
      </c>
      <c r="T92" s="27" t="s">
        <v>722</v>
      </c>
      <c r="U92" s="27" t="s">
        <v>998</v>
      </c>
      <c r="V92" s="28" t="s">
        <v>1110</v>
      </c>
      <c r="W92" s="29" t="s">
        <v>1111</v>
      </c>
      <c r="X92" s="27" t="s">
        <v>216</v>
      </c>
      <c r="Y92" s="36"/>
      <c r="Z92" s="36" t="s">
        <v>889</v>
      </c>
      <c r="AA92" s="37">
        <v>1</v>
      </c>
      <c r="AB92" s="37" t="str">
        <f t="shared" si="1"/>
        <v>Kỹ năng làm việc theo nhóm</v>
      </c>
      <c r="AC92" s="27" t="s">
        <v>722</v>
      </c>
    </row>
    <row r="93" spans="1:29" s="37" customFormat="1" ht="31.5" hidden="1" customHeight="1" x14ac:dyDescent="0.2">
      <c r="A93" s="27">
        <v>85</v>
      </c>
      <c r="B93" s="27" t="s">
        <v>103</v>
      </c>
      <c r="C93" s="27" t="s">
        <v>104</v>
      </c>
      <c r="D93" s="27" t="s">
        <v>421</v>
      </c>
      <c r="E93" s="27">
        <v>2</v>
      </c>
      <c r="F93" s="27" t="s">
        <v>261</v>
      </c>
      <c r="G93" s="27" t="s">
        <v>308</v>
      </c>
      <c r="H93" s="27" t="s">
        <v>368</v>
      </c>
      <c r="I93" s="32">
        <v>14</v>
      </c>
      <c r="J93" s="27"/>
      <c r="K93" s="27"/>
      <c r="L93" s="27"/>
      <c r="M93" s="27"/>
      <c r="N93" s="27" t="s">
        <v>186</v>
      </c>
      <c r="O93" s="27">
        <v>2</v>
      </c>
      <c r="P93" s="33" t="s">
        <v>316</v>
      </c>
      <c r="Q93" s="27" t="s">
        <v>314</v>
      </c>
      <c r="R93" s="35">
        <v>60</v>
      </c>
      <c r="S93" s="27">
        <v>37</v>
      </c>
      <c r="T93" s="27" t="s">
        <v>1115</v>
      </c>
      <c r="U93" s="27" t="s">
        <v>1116</v>
      </c>
      <c r="V93" s="28" t="s">
        <v>1117</v>
      </c>
      <c r="W93" s="29" t="s">
        <v>1118</v>
      </c>
      <c r="X93" s="27" t="s">
        <v>216</v>
      </c>
      <c r="Y93" s="36" t="s">
        <v>586</v>
      </c>
      <c r="Z93" s="36" t="s">
        <v>889</v>
      </c>
      <c r="AA93" s="37">
        <v>1</v>
      </c>
      <c r="AB93" s="37" t="str">
        <f t="shared" si="1"/>
        <v>Kỹ năng làm việc theo nhóm</v>
      </c>
      <c r="AC93" s="27" t="s">
        <v>1483</v>
      </c>
    </row>
    <row r="94" spans="1:29" s="37" customFormat="1" ht="29.25" hidden="1" customHeight="1" x14ac:dyDescent="0.2">
      <c r="A94" s="27">
        <v>86</v>
      </c>
      <c r="B94" s="27" t="s">
        <v>103</v>
      </c>
      <c r="C94" s="27" t="s">
        <v>104</v>
      </c>
      <c r="D94" s="27" t="s">
        <v>422</v>
      </c>
      <c r="E94" s="27">
        <v>2</v>
      </c>
      <c r="F94" s="27" t="s">
        <v>262</v>
      </c>
      <c r="G94" s="27" t="s">
        <v>609</v>
      </c>
      <c r="H94" s="27" t="s">
        <v>341</v>
      </c>
      <c r="I94" s="32">
        <v>14</v>
      </c>
      <c r="J94" s="27"/>
      <c r="K94" s="27"/>
      <c r="L94" s="27"/>
      <c r="M94" s="27"/>
      <c r="N94" s="27" t="s">
        <v>296</v>
      </c>
      <c r="O94" s="27">
        <v>2</v>
      </c>
      <c r="P94" s="33" t="s">
        <v>339</v>
      </c>
      <c r="Q94" s="27" t="s">
        <v>343</v>
      </c>
      <c r="R94" s="35">
        <v>100</v>
      </c>
      <c r="S94" s="27">
        <v>88</v>
      </c>
      <c r="T94" s="27" t="s">
        <v>722</v>
      </c>
      <c r="U94" s="27" t="s">
        <v>998</v>
      </c>
      <c r="V94" s="28" t="s">
        <v>1110</v>
      </c>
      <c r="W94" s="29" t="s">
        <v>1111</v>
      </c>
      <c r="X94" s="27" t="s">
        <v>216</v>
      </c>
      <c r="Y94" s="36"/>
      <c r="Z94" s="36" t="s">
        <v>889</v>
      </c>
      <c r="AA94" s="37">
        <v>1</v>
      </c>
      <c r="AB94" s="37" t="str">
        <f t="shared" si="1"/>
        <v>Kỹ năng làm việc theo nhóm</v>
      </c>
      <c r="AC94" s="27" t="s">
        <v>722</v>
      </c>
    </row>
    <row r="95" spans="1:29" s="37" customFormat="1" ht="29.25" hidden="1" customHeight="1" x14ac:dyDescent="0.2">
      <c r="A95" s="27">
        <v>87</v>
      </c>
      <c r="B95" s="27" t="s">
        <v>103</v>
      </c>
      <c r="C95" s="27" t="s">
        <v>104</v>
      </c>
      <c r="D95" s="27" t="s">
        <v>423</v>
      </c>
      <c r="E95" s="27">
        <v>2</v>
      </c>
      <c r="F95" s="27" t="s">
        <v>262</v>
      </c>
      <c r="G95" s="27" t="s">
        <v>346</v>
      </c>
      <c r="H95" s="27" t="s">
        <v>341</v>
      </c>
      <c r="I95" s="32">
        <v>14</v>
      </c>
      <c r="J95" s="27"/>
      <c r="K95" s="27"/>
      <c r="L95" s="27"/>
      <c r="M95" s="27"/>
      <c r="N95" s="27" t="s">
        <v>296</v>
      </c>
      <c r="O95" s="27">
        <v>2</v>
      </c>
      <c r="P95" s="33" t="s">
        <v>304</v>
      </c>
      <c r="Q95" s="27" t="s">
        <v>342</v>
      </c>
      <c r="R95" s="35">
        <v>100</v>
      </c>
      <c r="S95" s="27">
        <v>90</v>
      </c>
      <c r="T95" s="27" t="s">
        <v>724</v>
      </c>
      <c r="U95" s="27" t="s">
        <v>1112</v>
      </c>
      <c r="V95" s="28" t="s">
        <v>1113</v>
      </c>
      <c r="W95" s="29" t="s">
        <v>1114</v>
      </c>
      <c r="X95" s="27" t="s">
        <v>216</v>
      </c>
      <c r="Y95" s="36"/>
      <c r="Z95" s="36" t="s">
        <v>889</v>
      </c>
      <c r="AA95" s="37">
        <v>1</v>
      </c>
      <c r="AB95" s="37" t="str">
        <f t="shared" si="1"/>
        <v>Kỹ năng làm việc theo nhóm</v>
      </c>
      <c r="AC95" s="27" t="s">
        <v>724</v>
      </c>
    </row>
    <row r="96" spans="1:29" s="37" customFormat="1" ht="29.25" hidden="1" customHeight="1" x14ac:dyDescent="0.2">
      <c r="A96" s="27">
        <v>88</v>
      </c>
      <c r="B96" s="27" t="s">
        <v>103</v>
      </c>
      <c r="C96" s="27" t="s">
        <v>104</v>
      </c>
      <c r="D96" s="27" t="s">
        <v>424</v>
      </c>
      <c r="E96" s="27">
        <v>2</v>
      </c>
      <c r="F96" s="27" t="s">
        <v>261</v>
      </c>
      <c r="G96" s="27" t="s">
        <v>300</v>
      </c>
      <c r="H96" s="27" t="s">
        <v>368</v>
      </c>
      <c r="I96" s="32">
        <v>14</v>
      </c>
      <c r="J96" s="27"/>
      <c r="K96" s="27"/>
      <c r="L96" s="27"/>
      <c r="M96" s="27"/>
      <c r="N96" s="27" t="s">
        <v>186</v>
      </c>
      <c r="O96" s="27">
        <v>3</v>
      </c>
      <c r="P96" s="33" t="s">
        <v>316</v>
      </c>
      <c r="Q96" s="27" t="s">
        <v>310</v>
      </c>
      <c r="R96" s="35">
        <v>60</v>
      </c>
      <c r="S96" s="27">
        <v>38</v>
      </c>
      <c r="T96" s="27" t="s">
        <v>721</v>
      </c>
      <c r="U96" s="27" t="s">
        <v>918</v>
      </c>
      <c r="V96" s="28" t="s">
        <v>1108</v>
      </c>
      <c r="W96" s="29" t="s">
        <v>1109</v>
      </c>
      <c r="X96" s="27" t="s">
        <v>216</v>
      </c>
      <c r="Y96" s="36" t="s">
        <v>586</v>
      </c>
      <c r="Z96" s="36" t="s">
        <v>889</v>
      </c>
      <c r="AA96" s="37">
        <v>1</v>
      </c>
      <c r="AB96" s="37" t="str">
        <f t="shared" si="1"/>
        <v>Kỹ năng làm việc theo nhóm</v>
      </c>
      <c r="AC96" s="27" t="s">
        <v>721</v>
      </c>
    </row>
    <row r="97" spans="1:29" s="37" customFormat="1" ht="31.5" hidden="1" customHeight="1" x14ac:dyDescent="0.2">
      <c r="A97" s="27">
        <v>89</v>
      </c>
      <c r="B97" s="27" t="s">
        <v>103</v>
      </c>
      <c r="C97" s="27" t="s">
        <v>104</v>
      </c>
      <c r="D97" s="27" t="s">
        <v>425</v>
      </c>
      <c r="E97" s="27">
        <v>2</v>
      </c>
      <c r="F97" s="27" t="s">
        <v>261</v>
      </c>
      <c r="G97" s="27" t="s">
        <v>309</v>
      </c>
      <c r="H97" s="27" t="s">
        <v>368</v>
      </c>
      <c r="I97" s="32">
        <v>14</v>
      </c>
      <c r="J97" s="27"/>
      <c r="K97" s="27"/>
      <c r="L97" s="27"/>
      <c r="M97" s="27"/>
      <c r="N97" s="27" t="s">
        <v>186</v>
      </c>
      <c r="O97" s="27">
        <v>3</v>
      </c>
      <c r="P97" s="33" t="s">
        <v>316</v>
      </c>
      <c r="Q97" s="27" t="s">
        <v>315</v>
      </c>
      <c r="R97" s="35">
        <v>60</v>
      </c>
      <c r="S97" s="27">
        <v>39</v>
      </c>
      <c r="T97" s="27" t="s">
        <v>964</v>
      </c>
      <c r="U97" s="27" t="s">
        <v>918</v>
      </c>
      <c r="V97" s="28" t="s">
        <v>919</v>
      </c>
      <c r="W97" s="29" t="s">
        <v>920</v>
      </c>
      <c r="X97" s="27" t="s">
        <v>216</v>
      </c>
      <c r="Y97" s="36" t="s">
        <v>586</v>
      </c>
      <c r="Z97" s="36" t="s">
        <v>889</v>
      </c>
      <c r="AA97" s="37">
        <v>1</v>
      </c>
      <c r="AB97" s="37" t="str">
        <f t="shared" si="1"/>
        <v>Kỹ năng làm việc theo nhóm</v>
      </c>
      <c r="AC97" s="27" t="s">
        <v>720</v>
      </c>
    </row>
    <row r="98" spans="1:29" s="37" customFormat="1" ht="29.25" hidden="1" customHeight="1" x14ac:dyDescent="0.2">
      <c r="A98" s="27">
        <v>90</v>
      </c>
      <c r="B98" s="27" t="s">
        <v>103</v>
      </c>
      <c r="C98" s="27" t="s">
        <v>104</v>
      </c>
      <c r="D98" s="27" t="s">
        <v>426</v>
      </c>
      <c r="E98" s="27">
        <v>2</v>
      </c>
      <c r="F98" s="27" t="s">
        <v>261</v>
      </c>
      <c r="G98" s="27" t="s">
        <v>322</v>
      </c>
      <c r="H98" s="27" t="s">
        <v>369</v>
      </c>
      <c r="I98" s="32">
        <v>14</v>
      </c>
      <c r="J98" s="27"/>
      <c r="K98" s="27"/>
      <c r="L98" s="27"/>
      <c r="M98" s="27"/>
      <c r="N98" s="27" t="s">
        <v>296</v>
      </c>
      <c r="O98" s="27">
        <v>3</v>
      </c>
      <c r="P98" s="33" t="s">
        <v>328</v>
      </c>
      <c r="Q98" s="27" t="s">
        <v>310</v>
      </c>
      <c r="R98" s="35">
        <v>60</v>
      </c>
      <c r="S98" s="27">
        <v>39</v>
      </c>
      <c r="T98" s="27" t="s">
        <v>723</v>
      </c>
      <c r="U98" s="27" t="s">
        <v>918</v>
      </c>
      <c r="V98" s="28" t="s">
        <v>1119</v>
      </c>
      <c r="W98" s="29" t="s">
        <v>1120</v>
      </c>
      <c r="X98" s="27" t="s">
        <v>216</v>
      </c>
      <c r="Y98" s="36" t="s">
        <v>586</v>
      </c>
      <c r="Z98" s="36" t="s">
        <v>889</v>
      </c>
      <c r="AA98" s="37">
        <v>1</v>
      </c>
      <c r="AB98" s="37" t="str">
        <f t="shared" si="1"/>
        <v>Kỹ năng làm việc theo nhóm</v>
      </c>
      <c r="AC98" s="27" t="s">
        <v>723</v>
      </c>
    </row>
    <row r="99" spans="1:29" s="37" customFormat="1" ht="31.5" hidden="1" customHeight="1" x14ac:dyDescent="0.2">
      <c r="A99" s="27">
        <v>91</v>
      </c>
      <c r="B99" s="27" t="s">
        <v>103</v>
      </c>
      <c r="C99" s="27" t="s">
        <v>104</v>
      </c>
      <c r="D99" s="27" t="s">
        <v>427</v>
      </c>
      <c r="E99" s="27">
        <v>2</v>
      </c>
      <c r="F99" s="27" t="s">
        <v>261</v>
      </c>
      <c r="G99" s="27" t="s">
        <v>299</v>
      </c>
      <c r="H99" s="27" t="s">
        <v>368</v>
      </c>
      <c r="I99" s="32">
        <v>14</v>
      </c>
      <c r="J99" s="27"/>
      <c r="K99" s="27"/>
      <c r="L99" s="27"/>
      <c r="M99" s="27"/>
      <c r="N99" s="27" t="s">
        <v>186</v>
      </c>
      <c r="O99" s="27">
        <v>4</v>
      </c>
      <c r="P99" s="33" t="s">
        <v>316</v>
      </c>
      <c r="Q99" s="27" t="s">
        <v>311</v>
      </c>
      <c r="R99" s="35">
        <v>60</v>
      </c>
      <c r="S99" s="27">
        <v>39</v>
      </c>
      <c r="T99" s="27" t="s">
        <v>964</v>
      </c>
      <c r="U99" s="27" t="s">
        <v>918</v>
      </c>
      <c r="V99" s="28" t="s">
        <v>919</v>
      </c>
      <c r="W99" s="29" t="s">
        <v>920</v>
      </c>
      <c r="X99" s="27" t="s">
        <v>216</v>
      </c>
      <c r="Y99" s="36" t="s">
        <v>586</v>
      </c>
      <c r="Z99" s="36" t="s">
        <v>889</v>
      </c>
      <c r="AA99" s="37">
        <v>1</v>
      </c>
      <c r="AB99" s="37" t="str">
        <f t="shared" si="1"/>
        <v>Kỹ năng làm việc theo nhóm</v>
      </c>
      <c r="AC99" s="27" t="s">
        <v>720</v>
      </c>
    </row>
    <row r="100" spans="1:29" s="37" customFormat="1" ht="31.5" hidden="1" customHeight="1" x14ac:dyDescent="0.2">
      <c r="A100" s="27">
        <v>92</v>
      </c>
      <c r="B100" s="27" t="s">
        <v>103</v>
      </c>
      <c r="C100" s="27" t="s">
        <v>104</v>
      </c>
      <c r="D100" s="27" t="s">
        <v>428</v>
      </c>
      <c r="E100" s="27">
        <v>2</v>
      </c>
      <c r="F100" s="27" t="s">
        <v>261</v>
      </c>
      <c r="G100" s="27" t="s">
        <v>323</v>
      </c>
      <c r="H100" s="27" t="s">
        <v>369</v>
      </c>
      <c r="I100" s="32">
        <v>14</v>
      </c>
      <c r="J100" s="27"/>
      <c r="K100" s="27"/>
      <c r="L100" s="27"/>
      <c r="M100" s="27"/>
      <c r="N100" s="27" t="s">
        <v>296</v>
      </c>
      <c r="O100" s="27">
        <v>4</v>
      </c>
      <c r="P100" s="33" t="s">
        <v>328</v>
      </c>
      <c r="Q100" s="27" t="s">
        <v>311</v>
      </c>
      <c r="R100" s="35">
        <v>60</v>
      </c>
      <c r="S100" s="27">
        <v>38</v>
      </c>
      <c r="T100" s="27" t="s">
        <v>1121</v>
      </c>
      <c r="U100" s="27" t="s">
        <v>918</v>
      </c>
      <c r="V100" s="28" t="s">
        <v>1119</v>
      </c>
      <c r="W100" s="29" t="s">
        <v>1120</v>
      </c>
      <c r="X100" s="27" t="s">
        <v>216</v>
      </c>
      <c r="Y100" s="36" t="s">
        <v>586</v>
      </c>
      <c r="Z100" s="36" t="s">
        <v>889</v>
      </c>
      <c r="AA100" s="37">
        <v>1</v>
      </c>
      <c r="AB100" s="37" t="str">
        <f t="shared" si="1"/>
        <v>Kỹ năng làm việc theo nhóm</v>
      </c>
      <c r="AC100" s="27" t="s">
        <v>725</v>
      </c>
    </row>
    <row r="101" spans="1:29" s="37" customFormat="1" ht="31.5" hidden="1" customHeight="1" x14ac:dyDescent="0.2">
      <c r="A101" s="27">
        <v>93</v>
      </c>
      <c r="B101" s="27" t="s">
        <v>103</v>
      </c>
      <c r="C101" s="27" t="s">
        <v>104</v>
      </c>
      <c r="D101" s="27" t="s">
        <v>429</v>
      </c>
      <c r="E101" s="27">
        <v>2</v>
      </c>
      <c r="F101" s="27" t="s">
        <v>261</v>
      </c>
      <c r="G101" s="27" t="s">
        <v>306</v>
      </c>
      <c r="H101" s="27" t="s">
        <v>368</v>
      </c>
      <c r="I101" s="32">
        <v>14</v>
      </c>
      <c r="J101" s="27"/>
      <c r="K101" s="27"/>
      <c r="L101" s="27"/>
      <c r="M101" s="27"/>
      <c r="N101" s="27" t="s">
        <v>186</v>
      </c>
      <c r="O101" s="27">
        <v>5</v>
      </c>
      <c r="P101" s="33" t="s">
        <v>316</v>
      </c>
      <c r="Q101" s="27" t="s">
        <v>312</v>
      </c>
      <c r="R101" s="35">
        <v>60</v>
      </c>
      <c r="S101" s="27">
        <v>38</v>
      </c>
      <c r="T101" s="27" t="s">
        <v>1121</v>
      </c>
      <c r="U101" s="27" t="s">
        <v>918</v>
      </c>
      <c r="V101" s="28" t="s">
        <v>1119</v>
      </c>
      <c r="W101" s="29" t="s">
        <v>1120</v>
      </c>
      <c r="X101" s="27" t="s">
        <v>216</v>
      </c>
      <c r="Y101" s="36" t="s">
        <v>586</v>
      </c>
      <c r="Z101" s="36" t="s">
        <v>889</v>
      </c>
      <c r="AA101" s="37">
        <v>1</v>
      </c>
      <c r="AB101" s="37" t="str">
        <f t="shared" si="1"/>
        <v>Kỹ năng làm việc theo nhóm</v>
      </c>
      <c r="AC101" s="27" t="s">
        <v>725</v>
      </c>
    </row>
    <row r="102" spans="1:29" s="37" customFormat="1" ht="31.5" hidden="1" customHeight="1" x14ac:dyDescent="0.2">
      <c r="A102" s="27">
        <v>94</v>
      </c>
      <c r="B102" s="27" t="s">
        <v>103</v>
      </c>
      <c r="C102" s="27" t="s">
        <v>104</v>
      </c>
      <c r="D102" s="27" t="s">
        <v>430</v>
      </c>
      <c r="E102" s="27">
        <v>2</v>
      </c>
      <c r="F102" s="27" t="s">
        <v>261</v>
      </c>
      <c r="G102" s="27" t="s">
        <v>324</v>
      </c>
      <c r="H102" s="27" t="s">
        <v>369</v>
      </c>
      <c r="I102" s="32">
        <v>14</v>
      </c>
      <c r="J102" s="27"/>
      <c r="K102" s="27"/>
      <c r="L102" s="27"/>
      <c r="M102" s="27"/>
      <c r="N102" s="27" t="s">
        <v>296</v>
      </c>
      <c r="O102" s="27">
        <v>5</v>
      </c>
      <c r="P102" s="33" t="s">
        <v>328</v>
      </c>
      <c r="Q102" s="27" t="s">
        <v>312</v>
      </c>
      <c r="R102" s="35">
        <v>60</v>
      </c>
      <c r="S102" s="27">
        <v>41</v>
      </c>
      <c r="T102" s="27" t="s">
        <v>1122</v>
      </c>
      <c r="U102" s="27" t="s">
        <v>918</v>
      </c>
      <c r="V102" s="28" t="s">
        <v>1108</v>
      </c>
      <c r="W102" s="29" t="s">
        <v>1109</v>
      </c>
      <c r="X102" s="27" t="s">
        <v>216</v>
      </c>
      <c r="Y102" s="36" t="s">
        <v>586</v>
      </c>
      <c r="Z102" s="36" t="s">
        <v>889</v>
      </c>
      <c r="AA102" s="37">
        <v>1</v>
      </c>
      <c r="AB102" s="37" t="str">
        <f t="shared" si="1"/>
        <v>Kỹ năng làm việc theo nhóm</v>
      </c>
      <c r="AC102" s="27" t="s">
        <v>726</v>
      </c>
    </row>
    <row r="103" spans="1:29" s="37" customFormat="1" ht="31.5" hidden="1" customHeight="1" x14ac:dyDescent="0.2">
      <c r="A103" s="27">
        <v>95</v>
      </c>
      <c r="B103" s="27" t="s">
        <v>103</v>
      </c>
      <c r="C103" s="27" t="s">
        <v>104</v>
      </c>
      <c r="D103" s="27" t="s">
        <v>431</v>
      </c>
      <c r="E103" s="27">
        <v>2</v>
      </c>
      <c r="F103" s="27" t="s">
        <v>261</v>
      </c>
      <c r="G103" s="27" t="s">
        <v>307</v>
      </c>
      <c r="H103" s="27" t="s">
        <v>368</v>
      </c>
      <c r="I103" s="32">
        <v>14</v>
      </c>
      <c r="J103" s="27"/>
      <c r="K103" s="27"/>
      <c r="L103" s="27"/>
      <c r="M103" s="27"/>
      <c r="N103" s="27" t="s">
        <v>186</v>
      </c>
      <c r="O103" s="27">
        <v>6</v>
      </c>
      <c r="P103" s="33" t="s">
        <v>316</v>
      </c>
      <c r="Q103" s="27" t="s">
        <v>313</v>
      </c>
      <c r="R103" s="35">
        <v>60</v>
      </c>
      <c r="S103" s="27">
        <v>38</v>
      </c>
      <c r="T103" s="27" t="s">
        <v>1123</v>
      </c>
      <c r="U103" s="27" t="s">
        <v>918</v>
      </c>
      <c r="V103" s="28" t="s">
        <v>1108</v>
      </c>
      <c r="W103" s="29" t="s">
        <v>1109</v>
      </c>
      <c r="X103" s="27" t="s">
        <v>216</v>
      </c>
      <c r="Y103" s="36" t="s">
        <v>586</v>
      </c>
      <c r="Z103" s="36" t="s">
        <v>889</v>
      </c>
      <c r="AA103" s="37">
        <v>1</v>
      </c>
      <c r="AB103" s="37" t="str">
        <f t="shared" si="1"/>
        <v>Kỹ năng làm việc theo nhóm</v>
      </c>
      <c r="AC103" s="27" t="s">
        <v>727</v>
      </c>
    </row>
    <row r="104" spans="1:29" s="37" customFormat="1" ht="31.5" hidden="1" customHeight="1" x14ac:dyDescent="0.2">
      <c r="A104" s="27">
        <v>96</v>
      </c>
      <c r="B104" s="27" t="s">
        <v>103</v>
      </c>
      <c r="C104" s="27" t="s">
        <v>104</v>
      </c>
      <c r="D104" s="27" t="s">
        <v>432</v>
      </c>
      <c r="E104" s="27">
        <v>2</v>
      </c>
      <c r="F104" s="27" t="s">
        <v>261</v>
      </c>
      <c r="G104" s="27" t="s">
        <v>325</v>
      </c>
      <c r="H104" s="27" t="s">
        <v>369</v>
      </c>
      <c r="I104" s="32">
        <v>14</v>
      </c>
      <c r="J104" s="27"/>
      <c r="K104" s="27"/>
      <c r="L104" s="27"/>
      <c r="M104" s="27"/>
      <c r="N104" s="27" t="s">
        <v>296</v>
      </c>
      <c r="O104" s="27">
        <v>6</v>
      </c>
      <c r="P104" s="33" t="s">
        <v>328</v>
      </c>
      <c r="Q104" s="27" t="s">
        <v>313</v>
      </c>
      <c r="R104" s="35">
        <v>60</v>
      </c>
      <c r="S104" s="27">
        <v>42</v>
      </c>
      <c r="T104" s="27" t="s">
        <v>1123</v>
      </c>
      <c r="U104" s="27" t="s">
        <v>918</v>
      </c>
      <c r="V104" s="28" t="s">
        <v>1108</v>
      </c>
      <c r="W104" s="29" t="s">
        <v>1109</v>
      </c>
      <c r="X104" s="27" t="s">
        <v>216</v>
      </c>
      <c r="Y104" s="36" t="s">
        <v>586</v>
      </c>
      <c r="Z104" s="36" t="s">
        <v>889</v>
      </c>
      <c r="AA104" s="37">
        <v>1</v>
      </c>
      <c r="AB104" s="37" t="str">
        <f t="shared" si="1"/>
        <v>Kỹ năng làm việc theo nhóm</v>
      </c>
      <c r="AC104" s="27" t="s">
        <v>727</v>
      </c>
    </row>
    <row r="105" spans="1:29" s="37" customFormat="1" ht="31.5" hidden="1" customHeight="1" x14ac:dyDescent="0.2">
      <c r="A105" s="27">
        <v>97</v>
      </c>
      <c r="B105" s="27" t="s">
        <v>284</v>
      </c>
      <c r="C105" s="27" t="s">
        <v>271</v>
      </c>
      <c r="D105" s="27" t="s">
        <v>271</v>
      </c>
      <c r="E105" s="27">
        <v>3</v>
      </c>
      <c r="F105" s="27" t="s">
        <v>168</v>
      </c>
      <c r="G105" s="27" t="s">
        <v>180</v>
      </c>
      <c r="H105" s="27">
        <v>15</v>
      </c>
      <c r="I105" s="32">
        <v>1</v>
      </c>
      <c r="J105" s="27"/>
      <c r="K105" s="27"/>
      <c r="L105" s="27"/>
      <c r="M105" s="27"/>
      <c r="N105" s="27" t="s">
        <v>296</v>
      </c>
      <c r="O105" s="27">
        <v>2</v>
      </c>
      <c r="P105" s="33" t="s">
        <v>297</v>
      </c>
      <c r="Q105" s="33" t="s">
        <v>182</v>
      </c>
      <c r="R105" s="35">
        <v>50</v>
      </c>
      <c r="S105" s="27">
        <v>20</v>
      </c>
      <c r="T105" s="27" t="s">
        <v>728</v>
      </c>
      <c r="U105" s="27" t="s">
        <v>918</v>
      </c>
      <c r="V105" s="28" t="s">
        <v>1124</v>
      </c>
      <c r="W105" s="29" t="s">
        <v>1125</v>
      </c>
      <c r="X105" s="27" t="s">
        <v>216</v>
      </c>
      <c r="Y105" s="36"/>
      <c r="Z105" s="36" t="s">
        <v>891</v>
      </c>
      <c r="AA105" s="37">
        <v>1</v>
      </c>
      <c r="AB105" s="37" t="str">
        <f t="shared" si="1"/>
        <v>Lãnh đạo trong tổ chức*** (Tương đương Lãnh đạo***)</v>
      </c>
      <c r="AC105" s="27" t="s">
        <v>728</v>
      </c>
    </row>
    <row r="106" spans="1:29" s="37" customFormat="1" ht="38.25" hidden="1" customHeight="1" x14ac:dyDescent="0.2">
      <c r="A106" s="27">
        <v>98</v>
      </c>
      <c r="B106" s="27" t="s">
        <v>86</v>
      </c>
      <c r="C106" s="27" t="s">
        <v>85</v>
      </c>
      <c r="D106" s="27" t="s">
        <v>433</v>
      </c>
      <c r="E106" s="27">
        <v>3</v>
      </c>
      <c r="F106" s="27" t="s">
        <v>250</v>
      </c>
      <c r="G106" s="27" t="s">
        <v>300</v>
      </c>
      <c r="H106" s="27">
        <v>47</v>
      </c>
      <c r="I106" s="32">
        <v>6</v>
      </c>
      <c r="J106" s="27"/>
      <c r="K106" s="27" t="s">
        <v>589</v>
      </c>
      <c r="L106" s="27" t="s">
        <v>349</v>
      </c>
      <c r="M106" s="27" t="s">
        <v>355</v>
      </c>
      <c r="N106" s="27" t="s">
        <v>186</v>
      </c>
      <c r="O106" s="27">
        <v>2</v>
      </c>
      <c r="P106" s="33" t="s">
        <v>301</v>
      </c>
      <c r="Q106" s="33" t="s">
        <v>182</v>
      </c>
      <c r="R106" s="35">
        <v>60</v>
      </c>
      <c r="S106" s="27">
        <v>39</v>
      </c>
      <c r="T106" s="27" t="s">
        <v>664</v>
      </c>
      <c r="U106" s="27" t="s">
        <v>977</v>
      </c>
      <c r="V106" s="28" t="s">
        <v>1126</v>
      </c>
      <c r="W106" s="29" t="s">
        <v>1127</v>
      </c>
      <c r="X106" s="27" t="s">
        <v>170</v>
      </c>
      <c r="Y106" s="36" t="s">
        <v>586</v>
      </c>
      <c r="Z106" s="36" t="s">
        <v>891</v>
      </c>
      <c r="AA106" s="37">
        <v>1</v>
      </c>
      <c r="AB106" s="37" t="str">
        <f t="shared" si="1"/>
        <v>Lịch sử các học thuyết kinh tế</v>
      </c>
      <c r="AC106" s="27" t="s">
        <v>664</v>
      </c>
    </row>
    <row r="107" spans="1:29" s="37" customFormat="1" ht="29.25" hidden="1" customHeight="1" x14ac:dyDescent="0.2">
      <c r="A107" s="27">
        <v>99</v>
      </c>
      <c r="B107" s="27" t="s">
        <v>86</v>
      </c>
      <c r="C107" s="27" t="s">
        <v>85</v>
      </c>
      <c r="D107" s="27" t="s">
        <v>434</v>
      </c>
      <c r="E107" s="27">
        <v>3</v>
      </c>
      <c r="F107" s="27" t="s">
        <v>250</v>
      </c>
      <c r="G107" s="27" t="s">
        <v>299</v>
      </c>
      <c r="H107" s="27">
        <v>45</v>
      </c>
      <c r="I107" s="32">
        <v>6</v>
      </c>
      <c r="J107" s="27"/>
      <c r="K107" s="27" t="s">
        <v>589</v>
      </c>
      <c r="L107" s="27" t="s">
        <v>349</v>
      </c>
      <c r="M107" s="27" t="s">
        <v>355</v>
      </c>
      <c r="N107" s="27" t="s">
        <v>186</v>
      </c>
      <c r="O107" s="27">
        <v>3</v>
      </c>
      <c r="P107" s="33" t="s">
        <v>301</v>
      </c>
      <c r="Q107" s="33" t="s">
        <v>184</v>
      </c>
      <c r="R107" s="35">
        <v>60</v>
      </c>
      <c r="S107" s="27">
        <v>45</v>
      </c>
      <c r="T107" s="27" t="s">
        <v>664</v>
      </c>
      <c r="U107" s="27" t="s">
        <v>977</v>
      </c>
      <c r="V107" s="28" t="s">
        <v>1126</v>
      </c>
      <c r="W107" s="29" t="s">
        <v>1127</v>
      </c>
      <c r="X107" s="27" t="s">
        <v>170</v>
      </c>
      <c r="Y107" s="36" t="s">
        <v>586</v>
      </c>
      <c r="Z107" s="36" t="s">
        <v>891</v>
      </c>
      <c r="AA107" s="37">
        <v>1</v>
      </c>
      <c r="AB107" s="37" t="str">
        <f t="shared" si="1"/>
        <v>Lịch sử các học thuyết kinh tế</v>
      </c>
      <c r="AC107" s="27" t="s">
        <v>661</v>
      </c>
    </row>
    <row r="108" spans="1:29" s="37" customFormat="1" ht="31.5" hidden="1" customHeight="1" x14ac:dyDescent="0.2">
      <c r="A108" s="27">
        <v>100</v>
      </c>
      <c r="B108" s="27" t="s">
        <v>86</v>
      </c>
      <c r="C108" s="27" t="s">
        <v>85</v>
      </c>
      <c r="D108" s="27" t="s">
        <v>435</v>
      </c>
      <c r="E108" s="27">
        <v>3</v>
      </c>
      <c r="F108" s="27" t="s">
        <v>240</v>
      </c>
      <c r="G108" s="27" t="s">
        <v>107</v>
      </c>
      <c r="H108" s="27">
        <v>121</v>
      </c>
      <c r="I108" s="32">
        <v>6</v>
      </c>
      <c r="J108" s="27"/>
      <c r="K108" s="27" t="s">
        <v>589</v>
      </c>
      <c r="L108" s="27" t="s">
        <v>352</v>
      </c>
      <c r="M108" s="27"/>
      <c r="N108" s="27" t="s">
        <v>296</v>
      </c>
      <c r="O108" s="27">
        <v>3</v>
      </c>
      <c r="P108" s="33" t="s">
        <v>297</v>
      </c>
      <c r="Q108" s="27" t="s">
        <v>357</v>
      </c>
      <c r="R108" s="35">
        <v>100</v>
      </c>
      <c r="S108" s="27">
        <v>61</v>
      </c>
      <c r="T108" s="27" t="s">
        <v>661</v>
      </c>
      <c r="U108" s="27" t="s">
        <v>977</v>
      </c>
      <c r="V108" s="28" t="s">
        <v>1128</v>
      </c>
      <c r="W108" s="29" t="s">
        <v>1129</v>
      </c>
      <c r="X108" s="27" t="s">
        <v>170</v>
      </c>
      <c r="Y108" s="36"/>
      <c r="Z108" s="36" t="s">
        <v>891</v>
      </c>
      <c r="AA108" s="37">
        <v>1</v>
      </c>
      <c r="AB108" s="37" t="str">
        <f t="shared" si="1"/>
        <v>Lịch sử các học thuyết kinh tế</v>
      </c>
      <c r="AC108" s="27" t="s">
        <v>882</v>
      </c>
    </row>
    <row r="109" spans="1:29" s="37" customFormat="1" ht="31.5" hidden="1" customHeight="1" x14ac:dyDescent="0.2">
      <c r="A109" s="27">
        <v>101</v>
      </c>
      <c r="B109" s="27" t="s">
        <v>86</v>
      </c>
      <c r="C109" s="27" t="s">
        <v>85</v>
      </c>
      <c r="D109" s="27" t="s">
        <v>436</v>
      </c>
      <c r="E109" s="27">
        <v>3</v>
      </c>
      <c r="F109" s="27" t="s">
        <v>240</v>
      </c>
      <c r="G109" s="27" t="s">
        <v>57</v>
      </c>
      <c r="H109" s="27">
        <v>98</v>
      </c>
      <c r="I109" s="32">
        <v>6</v>
      </c>
      <c r="J109" s="27"/>
      <c r="K109" s="27" t="s">
        <v>589</v>
      </c>
      <c r="L109" s="27" t="s">
        <v>352</v>
      </c>
      <c r="M109" s="27"/>
      <c r="N109" s="27" t="s">
        <v>186</v>
      </c>
      <c r="O109" s="27">
        <v>4</v>
      </c>
      <c r="P109" s="33" t="s">
        <v>336</v>
      </c>
      <c r="Q109" s="27" t="s">
        <v>357</v>
      </c>
      <c r="R109" s="35">
        <v>100</v>
      </c>
      <c r="S109" s="27">
        <v>100</v>
      </c>
      <c r="T109" s="27" t="s">
        <v>665</v>
      </c>
      <c r="U109" s="27" t="s">
        <v>977</v>
      </c>
      <c r="V109" s="28" t="s">
        <v>1130</v>
      </c>
      <c r="W109" s="29" t="s">
        <v>1131</v>
      </c>
      <c r="X109" s="27" t="s">
        <v>170</v>
      </c>
      <c r="Y109" s="36"/>
      <c r="Z109" s="36" t="s">
        <v>891</v>
      </c>
      <c r="AA109" s="37">
        <v>1</v>
      </c>
      <c r="AB109" s="37" t="str">
        <f t="shared" si="1"/>
        <v>Lịch sử các học thuyết kinh tế</v>
      </c>
      <c r="AC109" s="27" t="s">
        <v>665</v>
      </c>
    </row>
    <row r="110" spans="1:29" s="37" customFormat="1" ht="31.5" hidden="1" customHeight="1" x14ac:dyDescent="0.2">
      <c r="A110" s="27">
        <v>102</v>
      </c>
      <c r="B110" s="27" t="s">
        <v>86</v>
      </c>
      <c r="C110" s="27" t="s">
        <v>85</v>
      </c>
      <c r="D110" s="27" t="s">
        <v>437</v>
      </c>
      <c r="E110" s="27">
        <v>3</v>
      </c>
      <c r="F110" s="27" t="s">
        <v>240</v>
      </c>
      <c r="G110" s="27" t="s">
        <v>607</v>
      </c>
      <c r="H110" s="27" t="s">
        <v>608</v>
      </c>
      <c r="I110" s="32">
        <v>6</v>
      </c>
      <c r="J110" s="27"/>
      <c r="K110" s="27" t="s">
        <v>589</v>
      </c>
      <c r="L110" s="27" t="s">
        <v>352</v>
      </c>
      <c r="M110" s="27"/>
      <c r="N110" s="27" t="s">
        <v>296</v>
      </c>
      <c r="O110" s="27">
        <v>4</v>
      </c>
      <c r="P110" s="33" t="s">
        <v>298</v>
      </c>
      <c r="Q110" s="27" t="s">
        <v>342</v>
      </c>
      <c r="R110" s="35">
        <v>100</v>
      </c>
      <c r="S110" s="27">
        <v>98</v>
      </c>
      <c r="T110" s="27" t="s">
        <v>661</v>
      </c>
      <c r="U110" s="27" t="s">
        <v>977</v>
      </c>
      <c r="V110" s="28" t="s">
        <v>1128</v>
      </c>
      <c r="W110" s="29" t="s">
        <v>1129</v>
      </c>
      <c r="X110" s="27" t="s">
        <v>170</v>
      </c>
      <c r="Y110" s="36"/>
      <c r="Z110" s="36" t="s">
        <v>891</v>
      </c>
      <c r="AA110" s="37">
        <v>1</v>
      </c>
      <c r="AB110" s="37" t="str">
        <f t="shared" si="1"/>
        <v>Lịch sử các học thuyết kinh tế</v>
      </c>
      <c r="AC110" s="27" t="s">
        <v>661</v>
      </c>
    </row>
    <row r="111" spans="1:29" s="37" customFormat="1" ht="31.5" hidden="1" customHeight="1" x14ac:dyDescent="0.2">
      <c r="A111" s="27">
        <v>103</v>
      </c>
      <c r="B111" s="27" t="s">
        <v>86</v>
      </c>
      <c r="C111" s="27" t="s">
        <v>85</v>
      </c>
      <c r="D111" s="27" t="s">
        <v>438</v>
      </c>
      <c r="E111" s="27">
        <v>3</v>
      </c>
      <c r="F111" s="27" t="s">
        <v>168</v>
      </c>
      <c r="G111" s="27" t="s">
        <v>68</v>
      </c>
      <c r="H111" s="27">
        <v>25</v>
      </c>
      <c r="I111" s="32">
        <v>6</v>
      </c>
      <c r="J111" s="27"/>
      <c r="K111" s="27" t="s">
        <v>589</v>
      </c>
      <c r="L111" s="27" t="s">
        <v>352</v>
      </c>
      <c r="M111" s="27"/>
      <c r="N111" s="27" t="s">
        <v>186</v>
      </c>
      <c r="O111" s="27">
        <v>5</v>
      </c>
      <c r="P111" s="33" t="s">
        <v>336</v>
      </c>
      <c r="Q111" s="27" t="s">
        <v>365</v>
      </c>
      <c r="R111" s="35">
        <v>80</v>
      </c>
      <c r="S111" s="27">
        <v>18</v>
      </c>
      <c r="T111" s="27" t="s">
        <v>1132</v>
      </c>
      <c r="U111" s="27" t="s">
        <v>977</v>
      </c>
      <c r="V111" s="28" t="s">
        <v>1133</v>
      </c>
      <c r="W111" s="29" t="s">
        <v>1134</v>
      </c>
      <c r="X111" s="27" t="s">
        <v>170</v>
      </c>
      <c r="Y111" s="36"/>
      <c r="Z111" s="36" t="s">
        <v>891</v>
      </c>
      <c r="AA111" s="37">
        <v>1</v>
      </c>
      <c r="AB111" s="37" t="str">
        <f t="shared" si="1"/>
        <v>Lịch sử các học thuyết kinh tế</v>
      </c>
      <c r="AC111" s="27" t="s">
        <v>883</v>
      </c>
    </row>
    <row r="112" spans="1:29" s="37" customFormat="1" ht="31.5" hidden="1" customHeight="1" x14ac:dyDescent="0.2">
      <c r="A112" s="27">
        <v>104</v>
      </c>
      <c r="B112" s="27" t="s">
        <v>102</v>
      </c>
      <c r="C112" s="27" t="s">
        <v>101</v>
      </c>
      <c r="D112" s="27" t="s">
        <v>876</v>
      </c>
      <c r="E112" s="27">
        <v>2</v>
      </c>
      <c r="F112" s="27" t="s">
        <v>262</v>
      </c>
      <c r="G112" s="27" t="s">
        <v>329</v>
      </c>
      <c r="H112" s="27" t="s">
        <v>372</v>
      </c>
      <c r="I112" s="32">
        <v>3</v>
      </c>
      <c r="J112" s="27"/>
      <c r="K112" s="27"/>
      <c r="L112" s="27"/>
      <c r="M112" s="27"/>
      <c r="N112" s="27" t="s">
        <v>186</v>
      </c>
      <c r="O112" s="27">
        <v>4</v>
      </c>
      <c r="P112" s="33" t="s">
        <v>302</v>
      </c>
      <c r="Q112" s="27" t="s">
        <v>332</v>
      </c>
      <c r="R112" s="35">
        <v>60</v>
      </c>
      <c r="S112" s="27">
        <v>34</v>
      </c>
      <c r="T112" s="27" t="s">
        <v>795</v>
      </c>
      <c r="U112" s="27" t="s">
        <v>1135</v>
      </c>
      <c r="V112" s="28" t="s">
        <v>1136</v>
      </c>
      <c r="W112" s="29" t="s">
        <v>1137</v>
      </c>
      <c r="X112" s="27" t="s">
        <v>144</v>
      </c>
      <c r="Y112" s="36" t="s">
        <v>586</v>
      </c>
      <c r="Z112" s="36" t="s">
        <v>889</v>
      </c>
      <c r="AA112" s="37">
        <v>1</v>
      </c>
      <c r="AB112" s="37" t="str">
        <f t="shared" si="1"/>
        <v>Lịch sử văn minh thế giới</v>
      </c>
      <c r="AC112" s="27" t="s">
        <v>795</v>
      </c>
    </row>
    <row r="113" spans="1:29" s="49" customFormat="1" ht="31.5" hidden="1" customHeight="1" x14ac:dyDescent="0.2">
      <c r="A113" s="27">
        <v>105</v>
      </c>
      <c r="B113" s="44" t="s">
        <v>102</v>
      </c>
      <c r="C113" s="44" t="s">
        <v>101</v>
      </c>
      <c r="D113" s="44" t="s">
        <v>877</v>
      </c>
      <c r="E113" s="44">
        <v>2</v>
      </c>
      <c r="F113" s="44" t="s">
        <v>262</v>
      </c>
      <c r="G113" s="44" t="s">
        <v>330</v>
      </c>
      <c r="H113" s="44" t="s">
        <v>372</v>
      </c>
      <c r="I113" s="44">
        <v>3</v>
      </c>
      <c r="J113" s="44"/>
      <c r="K113" s="44"/>
      <c r="L113" s="44"/>
      <c r="M113" s="44"/>
      <c r="N113" s="44" t="s">
        <v>296</v>
      </c>
      <c r="O113" s="44">
        <v>4</v>
      </c>
      <c r="P113" s="45" t="s">
        <v>339</v>
      </c>
      <c r="Q113" s="44" t="s">
        <v>333</v>
      </c>
      <c r="R113" s="45">
        <v>60</v>
      </c>
      <c r="S113" s="44">
        <v>37</v>
      </c>
      <c r="T113" s="44" t="s">
        <v>795</v>
      </c>
      <c r="U113" s="44" t="s">
        <v>1135</v>
      </c>
      <c r="V113" s="46" t="s">
        <v>1136</v>
      </c>
      <c r="W113" s="47" t="s">
        <v>1137</v>
      </c>
      <c r="X113" s="44" t="s">
        <v>144</v>
      </c>
      <c r="Y113" s="48" t="s">
        <v>586</v>
      </c>
      <c r="Z113" s="48" t="s">
        <v>889</v>
      </c>
      <c r="AA113" s="49">
        <v>1</v>
      </c>
      <c r="AB113" s="37" t="str">
        <f t="shared" si="1"/>
        <v>Lịch sử văn minh thế giới</v>
      </c>
      <c r="AC113" s="44" t="s">
        <v>796</v>
      </c>
    </row>
    <row r="114" spans="1:29" s="49" customFormat="1" ht="31.5" hidden="1" customHeight="1" x14ac:dyDescent="0.2">
      <c r="A114" s="27">
        <v>106</v>
      </c>
      <c r="B114" s="44" t="s">
        <v>102</v>
      </c>
      <c r="C114" s="44" t="s">
        <v>101</v>
      </c>
      <c r="D114" s="44" t="s">
        <v>878</v>
      </c>
      <c r="E114" s="44">
        <v>2</v>
      </c>
      <c r="F114" s="44" t="s">
        <v>262</v>
      </c>
      <c r="G114" s="44" t="s">
        <v>331</v>
      </c>
      <c r="H114" s="44" t="s">
        <v>372</v>
      </c>
      <c r="I114" s="44">
        <v>3</v>
      </c>
      <c r="J114" s="44"/>
      <c r="K114" s="44"/>
      <c r="L114" s="44"/>
      <c r="M114" s="44"/>
      <c r="N114" s="44" t="s">
        <v>296</v>
      </c>
      <c r="O114" s="44">
        <v>4</v>
      </c>
      <c r="P114" s="38" t="s">
        <v>1445</v>
      </c>
      <c r="Q114" s="44" t="s">
        <v>334</v>
      </c>
      <c r="R114" s="45">
        <v>60</v>
      </c>
      <c r="S114" s="44">
        <v>39</v>
      </c>
      <c r="T114" s="44" t="s">
        <v>795</v>
      </c>
      <c r="U114" s="44" t="s">
        <v>1135</v>
      </c>
      <c r="V114" s="46" t="s">
        <v>1136</v>
      </c>
      <c r="W114" s="47" t="s">
        <v>1137</v>
      </c>
      <c r="X114" s="44" t="s">
        <v>144</v>
      </c>
      <c r="Y114" s="48" t="s">
        <v>586</v>
      </c>
      <c r="Z114" s="48" t="s">
        <v>889</v>
      </c>
      <c r="AA114" s="49">
        <v>1</v>
      </c>
      <c r="AB114" s="37" t="str">
        <f t="shared" si="1"/>
        <v>Lịch sử văn minh thế giới</v>
      </c>
      <c r="AC114" s="44" t="s">
        <v>796</v>
      </c>
    </row>
    <row r="115" spans="1:29" s="37" customFormat="1" ht="31.5" hidden="1" customHeight="1" x14ac:dyDescent="0.2">
      <c r="A115" s="27">
        <v>107</v>
      </c>
      <c r="B115" s="27" t="s">
        <v>230</v>
      </c>
      <c r="C115" s="27" t="s">
        <v>231</v>
      </c>
      <c r="D115" s="27" t="s">
        <v>231</v>
      </c>
      <c r="E115" s="27">
        <v>3</v>
      </c>
      <c r="F115" s="27" t="s">
        <v>192</v>
      </c>
      <c r="G115" s="27" t="s">
        <v>107</v>
      </c>
      <c r="H115" s="27">
        <v>94</v>
      </c>
      <c r="I115" s="32">
        <v>1</v>
      </c>
      <c r="J115" s="27"/>
      <c r="K115" s="27" t="s">
        <v>43</v>
      </c>
      <c r="L115" s="27" t="s">
        <v>352</v>
      </c>
      <c r="M115" s="27"/>
      <c r="N115" s="27" t="s">
        <v>296</v>
      </c>
      <c r="O115" s="27">
        <v>6</v>
      </c>
      <c r="P115" s="33" t="s">
        <v>297</v>
      </c>
      <c r="Q115" s="27" t="s">
        <v>363</v>
      </c>
      <c r="R115" s="35">
        <v>80</v>
      </c>
      <c r="S115" s="27">
        <v>80</v>
      </c>
      <c r="T115" s="27" t="s">
        <v>1138</v>
      </c>
      <c r="U115" s="27" t="s">
        <v>913</v>
      </c>
      <c r="V115" s="28" t="s">
        <v>1139</v>
      </c>
      <c r="W115" s="29" t="s">
        <v>1140</v>
      </c>
      <c r="X115" s="27" t="s">
        <v>174</v>
      </c>
      <c r="Y115" s="36"/>
      <c r="Z115" s="36" t="s">
        <v>891</v>
      </c>
      <c r="AA115" s="37">
        <v>1</v>
      </c>
      <c r="AB115" s="37" t="str">
        <f t="shared" si="1"/>
        <v>Logistics</v>
      </c>
      <c r="AC115" s="27" t="s">
        <v>688</v>
      </c>
    </row>
    <row r="116" spans="1:29" s="37" customFormat="1" ht="31.5" hidden="1" customHeight="1" x14ac:dyDescent="0.2">
      <c r="A116" s="27">
        <v>108</v>
      </c>
      <c r="B116" s="27" t="s">
        <v>71</v>
      </c>
      <c r="C116" s="27" t="s">
        <v>74</v>
      </c>
      <c r="D116" s="27" t="s">
        <v>74</v>
      </c>
      <c r="E116" s="27">
        <v>3</v>
      </c>
      <c r="F116" s="27" t="s">
        <v>168</v>
      </c>
      <c r="G116" s="27" t="s">
        <v>57</v>
      </c>
      <c r="H116" s="27">
        <v>23</v>
      </c>
      <c r="I116" s="32">
        <v>1</v>
      </c>
      <c r="J116" s="27" t="s">
        <v>70</v>
      </c>
      <c r="K116" s="27" t="s">
        <v>75</v>
      </c>
      <c r="L116" s="27" t="s">
        <v>352</v>
      </c>
      <c r="M116" s="27"/>
      <c r="N116" s="27" t="s">
        <v>296</v>
      </c>
      <c r="O116" s="27">
        <v>5</v>
      </c>
      <c r="P116" s="33" t="s">
        <v>298</v>
      </c>
      <c r="Q116" s="27" t="s">
        <v>356</v>
      </c>
      <c r="R116" s="32">
        <v>85</v>
      </c>
      <c r="S116" s="27">
        <v>14</v>
      </c>
      <c r="T116" s="27" t="s">
        <v>666</v>
      </c>
      <c r="U116" s="27" t="s">
        <v>977</v>
      </c>
      <c r="V116" s="28" t="s">
        <v>1141</v>
      </c>
      <c r="W116" s="29" t="s">
        <v>1142</v>
      </c>
      <c r="X116" s="27" t="s">
        <v>170</v>
      </c>
      <c r="Y116" s="36"/>
      <c r="Z116" s="36" t="s">
        <v>891</v>
      </c>
      <c r="AA116" s="37">
        <v>1</v>
      </c>
      <c r="AB116" s="37" t="str">
        <f t="shared" si="1"/>
        <v>Lợi ích kinh tế và quan hệ phân phối</v>
      </c>
      <c r="AC116" s="27" t="s">
        <v>666</v>
      </c>
    </row>
    <row r="117" spans="1:29" s="37" customFormat="1" ht="31.5" hidden="1" customHeight="1" x14ac:dyDescent="0.2">
      <c r="A117" s="27">
        <v>109</v>
      </c>
      <c r="B117" s="27" t="s">
        <v>280</v>
      </c>
      <c r="C117" s="27" t="s">
        <v>279</v>
      </c>
      <c r="D117" s="27" t="s">
        <v>279</v>
      </c>
      <c r="E117" s="27">
        <v>3</v>
      </c>
      <c r="F117" s="27" t="s">
        <v>199</v>
      </c>
      <c r="G117" s="27" t="s">
        <v>206</v>
      </c>
      <c r="H117" s="27">
        <v>47</v>
      </c>
      <c r="I117" s="32">
        <v>1</v>
      </c>
      <c r="J117" s="27"/>
      <c r="K117" s="27"/>
      <c r="L117" s="27"/>
      <c r="M117" s="27"/>
      <c r="N117" s="27" t="s">
        <v>296</v>
      </c>
      <c r="O117" s="27">
        <v>2</v>
      </c>
      <c r="P117" s="33" t="s">
        <v>297</v>
      </c>
      <c r="Q117" s="33" t="s">
        <v>337</v>
      </c>
      <c r="R117" s="35">
        <v>70</v>
      </c>
      <c r="S117" s="27">
        <v>47</v>
      </c>
      <c r="T117" s="27" t="s">
        <v>830</v>
      </c>
      <c r="U117" s="27" t="s">
        <v>1143</v>
      </c>
      <c r="V117" s="28" t="s">
        <v>1144</v>
      </c>
      <c r="W117" s="29" t="s">
        <v>1145</v>
      </c>
      <c r="X117" s="27" t="s">
        <v>216</v>
      </c>
      <c r="Y117" s="36" t="s">
        <v>586</v>
      </c>
      <c r="Z117" s="36" t="s">
        <v>891</v>
      </c>
      <c r="AA117" s="37">
        <v>1</v>
      </c>
      <c r="AB117" s="37" t="str">
        <f t="shared" si="1"/>
        <v>Luật doanh nghiệp***</v>
      </c>
      <c r="AC117" s="27" t="s">
        <v>830</v>
      </c>
    </row>
    <row r="118" spans="1:29" s="37" customFormat="1" ht="28.5" hidden="1" customHeight="1" x14ac:dyDescent="0.2">
      <c r="A118" s="27">
        <v>110</v>
      </c>
      <c r="B118" s="27" t="s">
        <v>58</v>
      </c>
      <c r="C118" s="27" t="s">
        <v>59</v>
      </c>
      <c r="D118" s="27" t="s">
        <v>439</v>
      </c>
      <c r="E118" s="27">
        <v>2</v>
      </c>
      <c r="F118" s="27" t="s">
        <v>240</v>
      </c>
      <c r="G118" s="27" t="s">
        <v>68</v>
      </c>
      <c r="H118" s="27">
        <v>84</v>
      </c>
      <c r="I118" s="32">
        <v>8</v>
      </c>
      <c r="J118" s="27"/>
      <c r="K118" s="27" t="s">
        <v>60</v>
      </c>
      <c r="L118" s="27" t="s">
        <v>352</v>
      </c>
      <c r="M118" s="27"/>
      <c r="N118" s="27" t="s">
        <v>186</v>
      </c>
      <c r="O118" s="27">
        <v>2</v>
      </c>
      <c r="P118" s="33" t="s">
        <v>338</v>
      </c>
      <c r="Q118" s="27" t="s">
        <v>358</v>
      </c>
      <c r="R118" s="32">
        <v>85</v>
      </c>
      <c r="S118" s="27">
        <v>85</v>
      </c>
      <c r="T118" s="27" t="s">
        <v>757</v>
      </c>
      <c r="U118" s="27" t="s">
        <v>1146</v>
      </c>
      <c r="V118" s="28" t="s">
        <v>1147</v>
      </c>
      <c r="W118" s="29" t="s">
        <v>1148</v>
      </c>
      <c r="X118" s="27" t="s">
        <v>145</v>
      </c>
      <c r="Y118" s="36"/>
      <c r="Z118" s="36" t="s">
        <v>891</v>
      </c>
      <c r="AA118" s="37">
        <v>1</v>
      </c>
      <c r="AB118" s="37" t="str">
        <f t="shared" si="1"/>
        <v>Luật kinh tế</v>
      </c>
      <c r="AC118" s="27" t="s">
        <v>757</v>
      </c>
    </row>
    <row r="119" spans="1:29" s="37" customFormat="1" ht="28.5" hidden="1" customHeight="1" x14ac:dyDescent="0.2">
      <c r="A119" s="27">
        <v>111</v>
      </c>
      <c r="B119" s="27" t="s">
        <v>58</v>
      </c>
      <c r="C119" s="27" t="s">
        <v>59</v>
      </c>
      <c r="D119" s="27" t="s">
        <v>440</v>
      </c>
      <c r="E119" s="27">
        <v>2</v>
      </c>
      <c r="F119" s="27" t="s">
        <v>250</v>
      </c>
      <c r="G119" s="27" t="s">
        <v>300</v>
      </c>
      <c r="H119" s="27">
        <v>47</v>
      </c>
      <c r="I119" s="32">
        <v>8</v>
      </c>
      <c r="J119" s="27"/>
      <c r="K119" s="27" t="s">
        <v>60</v>
      </c>
      <c r="L119" s="27" t="s">
        <v>352</v>
      </c>
      <c r="M119" s="27"/>
      <c r="N119" s="27" t="s">
        <v>186</v>
      </c>
      <c r="O119" s="27">
        <v>2</v>
      </c>
      <c r="P119" s="33" t="s">
        <v>302</v>
      </c>
      <c r="Q119" s="33" t="s">
        <v>182</v>
      </c>
      <c r="R119" s="35">
        <v>60</v>
      </c>
      <c r="S119" s="27">
        <v>42</v>
      </c>
      <c r="T119" s="27" t="s">
        <v>758</v>
      </c>
      <c r="U119" s="27" t="s">
        <v>1146</v>
      </c>
      <c r="V119" s="28" t="s">
        <v>1149</v>
      </c>
      <c r="W119" s="29" t="s">
        <v>1150</v>
      </c>
      <c r="X119" s="27" t="s">
        <v>145</v>
      </c>
      <c r="Y119" s="36" t="s">
        <v>586</v>
      </c>
      <c r="Z119" s="36" t="s">
        <v>891</v>
      </c>
      <c r="AA119" s="37">
        <v>1</v>
      </c>
      <c r="AB119" s="37" t="str">
        <f t="shared" si="1"/>
        <v>Luật kinh tế</v>
      </c>
      <c r="AC119" s="27" t="s">
        <v>758</v>
      </c>
    </row>
    <row r="120" spans="1:29" s="37" customFormat="1" ht="28.5" hidden="1" customHeight="1" x14ac:dyDescent="0.2">
      <c r="A120" s="27">
        <v>112</v>
      </c>
      <c r="B120" s="27" t="s">
        <v>58</v>
      </c>
      <c r="C120" s="27" t="s">
        <v>59</v>
      </c>
      <c r="D120" s="27" t="s">
        <v>441</v>
      </c>
      <c r="E120" s="27">
        <v>2</v>
      </c>
      <c r="F120" s="27" t="s">
        <v>240</v>
      </c>
      <c r="G120" s="27" t="s">
        <v>107</v>
      </c>
      <c r="H120" s="27">
        <v>121</v>
      </c>
      <c r="I120" s="32">
        <v>8</v>
      </c>
      <c r="J120" s="27"/>
      <c r="K120" s="27" t="s">
        <v>60</v>
      </c>
      <c r="L120" s="27" t="s">
        <v>352</v>
      </c>
      <c r="M120" s="27"/>
      <c r="N120" s="27" t="s">
        <v>296</v>
      </c>
      <c r="O120" s="27">
        <v>2</v>
      </c>
      <c r="P120" s="33" t="s">
        <v>304</v>
      </c>
      <c r="Q120" s="27" t="s">
        <v>357</v>
      </c>
      <c r="R120" s="35">
        <v>100</v>
      </c>
      <c r="S120" s="27">
        <v>100</v>
      </c>
      <c r="T120" s="27" t="s">
        <v>758</v>
      </c>
      <c r="U120" s="27" t="s">
        <v>1146</v>
      </c>
      <c r="V120" s="28" t="s">
        <v>1149</v>
      </c>
      <c r="W120" s="29" t="s">
        <v>1150</v>
      </c>
      <c r="X120" s="27" t="s">
        <v>145</v>
      </c>
      <c r="Y120" s="36"/>
      <c r="Z120" s="36" t="s">
        <v>891</v>
      </c>
      <c r="AA120" s="37">
        <v>1</v>
      </c>
      <c r="AB120" s="37" t="str">
        <f t="shared" si="1"/>
        <v>Luật kinh tế</v>
      </c>
      <c r="AC120" s="27" t="s">
        <v>758</v>
      </c>
    </row>
    <row r="121" spans="1:29" s="37" customFormat="1" ht="28.5" hidden="1" customHeight="1" x14ac:dyDescent="0.2">
      <c r="A121" s="27">
        <v>113</v>
      </c>
      <c r="B121" s="27" t="s">
        <v>58</v>
      </c>
      <c r="C121" s="27" t="s">
        <v>59</v>
      </c>
      <c r="D121" s="27" t="s">
        <v>442</v>
      </c>
      <c r="E121" s="27">
        <v>2</v>
      </c>
      <c r="F121" s="27" t="s">
        <v>250</v>
      </c>
      <c r="G121" s="27" t="s">
        <v>299</v>
      </c>
      <c r="H121" s="27">
        <v>45</v>
      </c>
      <c r="I121" s="32">
        <v>8</v>
      </c>
      <c r="J121" s="27"/>
      <c r="K121" s="27" t="s">
        <v>60</v>
      </c>
      <c r="L121" s="27" t="s">
        <v>352</v>
      </c>
      <c r="M121" s="27"/>
      <c r="N121" s="27" t="s">
        <v>186</v>
      </c>
      <c r="O121" s="27">
        <v>3</v>
      </c>
      <c r="P121" s="33" t="s">
        <v>302</v>
      </c>
      <c r="Q121" s="33" t="s">
        <v>184</v>
      </c>
      <c r="R121" s="35">
        <v>60</v>
      </c>
      <c r="S121" s="27">
        <v>48</v>
      </c>
      <c r="T121" s="27" t="s">
        <v>757</v>
      </c>
      <c r="U121" s="27" t="s">
        <v>1146</v>
      </c>
      <c r="V121" s="28" t="s">
        <v>1147</v>
      </c>
      <c r="W121" s="29" t="s">
        <v>1148</v>
      </c>
      <c r="X121" s="27" t="s">
        <v>145</v>
      </c>
      <c r="Y121" s="36" t="s">
        <v>586</v>
      </c>
      <c r="Z121" s="36" t="s">
        <v>891</v>
      </c>
      <c r="AA121" s="37">
        <v>1</v>
      </c>
      <c r="AB121" s="37" t="str">
        <f t="shared" si="1"/>
        <v>Luật kinh tế</v>
      </c>
      <c r="AC121" s="27" t="s">
        <v>757</v>
      </c>
    </row>
    <row r="122" spans="1:29" s="37" customFormat="1" ht="28.5" hidden="1" customHeight="1" x14ac:dyDescent="0.2">
      <c r="A122" s="27">
        <v>114</v>
      </c>
      <c r="B122" s="27" t="s">
        <v>58</v>
      </c>
      <c r="C122" s="27" t="s">
        <v>59</v>
      </c>
      <c r="D122" s="27" t="s">
        <v>443</v>
      </c>
      <c r="E122" s="27">
        <v>2</v>
      </c>
      <c r="F122" s="27" t="s">
        <v>199</v>
      </c>
      <c r="G122" s="27" t="s">
        <v>69</v>
      </c>
      <c r="H122" s="27">
        <v>112</v>
      </c>
      <c r="I122" s="32">
        <v>8</v>
      </c>
      <c r="J122" s="27"/>
      <c r="K122" s="27" t="s">
        <v>60</v>
      </c>
      <c r="L122" s="27" t="s">
        <v>352</v>
      </c>
      <c r="M122" s="27"/>
      <c r="N122" s="27" t="s">
        <v>296</v>
      </c>
      <c r="O122" s="27">
        <v>3</v>
      </c>
      <c r="P122" s="33" t="s">
        <v>304</v>
      </c>
      <c r="Q122" s="27" t="s">
        <v>364</v>
      </c>
      <c r="R122" s="35">
        <v>80</v>
      </c>
      <c r="S122" s="27">
        <v>79</v>
      </c>
      <c r="T122" s="27" t="s">
        <v>759</v>
      </c>
      <c r="U122" s="27" t="s">
        <v>1146</v>
      </c>
      <c r="V122" s="28" t="s">
        <v>1151</v>
      </c>
      <c r="W122" s="29" t="s">
        <v>1152</v>
      </c>
      <c r="X122" s="27" t="s">
        <v>145</v>
      </c>
      <c r="Y122" s="36"/>
      <c r="Z122" s="36" t="s">
        <v>891</v>
      </c>
      <c r="AA122" s="37">
        <v>1</v>
      </c>
      <c r="AB122" s="37" t="str">
        <f t="shared" si="1"/>
        <v>Luật kinh tế</v>
      </c>
      <c r="AC122" s="27" t="s">
        <v>759</v>
      </c>
    </row>
    <row r="123" spans="1:29" s="37" customFormat="1" ht="28.5" hidden="1" customHeight="1" x14ac:dyDescent="0.2">
      <c r="A123" s="27">
        <v>115</v>
      </c>
      <c r="B123" s="27" t="s">
        <v>58</v>
      </c>
      <c r="C123" s="27" t="s">
        <v>59</v>
      </c>
      <c r="D123" s="27" t="s">
        <v>444</v>
      </c>
      <c r="E123" s="27">
        <v>2</v>
      </c>
      <c r="F123" s="27" t="s">
        <v>250</v>
      </c>
      <c r="G123" s="27" t="s">
        <v>128</v>
      </c>
      <c r="H123" s="33">
        <v>26</v>
      </c>
      <c r="I123" s="32">
        <v>8</v>
      </c>
      <c r="J123" s="27"/>
      <c r="K123" s="27" t="s">
        <v>60</v>
      </c>
      <c r="L123" s="27" t="s">
        <v>352</v>
      </c>
      <c r="M123" s="27"/>
      <c r="N123" s="27" t="s">
        <v>296</v>
      </c>
      <c r="O123" s="27">
        <v>4</v>
      </c>
      <c r="P123" s="33" t="s">
        <v>304</v>
      </c>
      <c r="Q123" s="33" t="s">
        <v>305</v>
      </c>
      <c r="R123" s="35">
        <v>40</v>
      </c>
      <c r="S123" s="27">
        <v>21</v>
      </c>
      <c r="T123" s="27" t="s">
        <v>759</v>
      </c>
      <c r="U123" s="27" t="s">
        <v>1146</v>
      </c>
      <c r="V123" s="28" t="s">
        <v>1151</v>
      </c>
      <c r="W123" s="29" t="s">
        <v>1152</v>
      </c>
      <c r="X123" s="27" t="s">
        <v>145</v>
      </c>
      <c r="Y123" s="36" t="s">
        <v>586</v>
      </c>
      <c r="Z123" s="36" t="s">
        <v>891</v>
      </c>
      <c r="AA123" s="37">
        <v>1</v>
      </c>
      <c r="AB123" s="37" t="str">
        <f t="shared" si="1"/>
        <v>Luật kinh tế</v>
      </c>
      <c r="AC123" s="27" t="s">
        <v>759</v>
      </c>
    </row>
    <row r="124" spans="1:29" s="37" customFormat="1" ht="28.5" hidden="1" customHeight="1" x14ac:dyDescent="0.2">
      <c r="A124" s="27">
        <v>116</v>
      </c>
      <c r="B124" s="27" t="s">
        <v>58</v>
      </c>
      <c r="C124" s="27" t="s">
        <v>59</v>
      </c>
      <c r="D124" s="27" t="s">
        <v>445</v>
      </c>
      <c r="E124" s="27">
        <v>2</v>
      </c>
      <c r="F124" s="27" t="s">
        <v>240</v>
      </c>
      <c r="G124" s="27" t="s">
        <v>654</v>
      </c>
      <c r="H124" s="27" t="s">
        <v>655</v>
      </c>
      <c r="I124" s="32">
        <v>8</v>
      </c>
      <c r="J124" s="27"/>
      <c r="K124" s="27" t="s">
        <v>60</v>
      </c>
      <c r="L124" s="27" t="s">
        <v>352</v>
      </c>
      <c r="M124" s="27"/>
      <c r="N124" s="27" t="s">
        <v>296</v>
      </c>
      <c r="O124" s="27">
        <v>5</v>
      </c>
      <c r="P124" s="33" t="s">
        <v>304</v>
      </c>
      <c r="Q124" s="27" t="s">
        <v>358</v>
      </c>
      <c r="R124" s="32">
        <v>85</v>
      </c>
      <c r="S124" s="27">
        <v>85</v>
      </c>
      <c r="T124" s="27" t="s">
        <v>758</v>
      </c>
      <c r="U124" s="27" t="s">
        <v>1146</v>
      </c>
      <c r="V124" s="28" t="s">
        <v>1149</v>
      </c>
      <c r="W124" s="29" t="s">
        <v>1150</v>
      </c>
      <c r="X124" s="27" t="s">
        <v>145</v>
      </c>
      <c r="Y124" s="36"/>
      <c r="Z124" s="36" t="s">
        <v>891</v>
      </c>
      <c r="AA124" s="37">
        <v>1</v>
      </c>
      <c r="AB124" s="37" t="str">
        <f t="shared" si="1"/>
        <v>Luật kinh tế</v>
      </c>
      <c r="AC124" s="27" t="s">
        <v>758</v>
      </c>
    </row>
    <row r="125" spans="1:29" s="37" customFormat="1" ht="28.5" hidden="1" customHeight="1" x14ac:dyDescent="0.2">
      <c r="A125" s="27">
        <v>117</v>
      </c>
      <c r="B125" s="27" t="s">
        <v>58</v>
      </c>
      <c r="C125" s="27" t="s">
        <v>59</v>
      </c>
      <c r="D125" s="27" t="s">
        <v>446</v>
      </c>
      <c r="E125" s="27">
        <v>2</v>
      </c>
      <c r="F125" s="27" t="s">
        <v>240</v>
      </c>
      <c r="G125" s="27" t="s">
        <v>57</v>
      </c>
      <c r="H125" s="27">
        <v>98</v>
      </c>
      <c r="I125" s="32">
        <v>8</v>
      </c>
      <c r="J125" s="27"/>
      <c r="K125" s="27" t="s">
        <v>60</v>
      </c>
      <c r="L125" s="27" t="s">
        <v>352</v>
      </c>
      <c r="M125" s="27"/>
      <c r="N125" s="27" t="s">
        <v>186</v>
      </c>
      <c r="O125" s="27">
        <v>6</v>
      </c>
      <c r="P125" s="33" t="s">
        <v>302</v>
      </c>
      <c r="Q125" s="27" t="s">
        <v>357</v>
      </c>
      <c r="R125" s="35">
        <v>100</v>
      </c>
      <c r="S125" s="27">
        <v>100</v>
      </c>
      <c r="T125" s="27" t="s">
        <v>760</v>
      </c>
      <c r="U125" s="27" t="s">
        <v>1146</v>
      </c>
      <c r="V125" s="28" t="s">
        <v>1153</v>
      </c>
      <c r="W125" s="29" t="s">
        <v>1154</v>
      </c>
      <c r="X125" s="27" t="s">
        <v>145</v>
      </c>
      <c r="Y125" s="36"/>
      <c r="Z125" s="36" t="s">
        <v>891</v>
      </c>
      <c r="AA125" s="37">
        <v>1</v>
      </c>
      <c r="AB125" s="37" t="str">
        <f t="shared" si="1"/>
        <v>Luật kinh tế</v>
      </c>
      <c r="AC125" s="27" t="s">
        <v>760</v>
      </c>
    </row>
    <row r="126" spans="1:29" s="37" customFormat="1" ht="28.5" hidden="1" customHeight="1" x14ac:dyDescent="0.2">
      <c r="A126" s="27">
        <v>118</v>
      </c>
      <c r="B126" s="27" t="s">
        <v>58</v>
      </c>
      <c r="C126" s="27" t="s">
        <v>211</v>
      </c>
      <c r="D126" s="27" t="s">
        <v>211</v>
      </c>
      <c r="E126" s="27">
        <v>3</v>
      </c>
      <c r="F126" s="27" t="s">
        <v>250</v>
      </c>
      <c r="G126" s="27" t="s">
        <v>132</v>
      </c>
      <c r="H126" s="27">
        <v>89</v>
      </c>
      <c r="I126" s="32">
        <v>1</v>
      </c>
      <c r="J126" s="27"/>
      <c r="K126" s="27" t="s">
        <v>60</v>
      </c>
      <c r="L126" s="27" t="s">
        <v>352</v>
      </c>
      <c r="M126" s="27"/>
      <c r="N126" s="33" t="s">
        <v>186</v>
      </c>
      <c r="O126" s="27">
        <v>4</v>
      </c>
      <c r="P126" s="33" t="s">
        <v>336</v>
      </c>
      <c r="Q126" s="27" t="s">
        <v>356</v>
      </c>
      <c r="R126" s="32">
        <v>85</v>
      </c>
      <c r="S126" s="27">
        <v>85</v>
      </c>
      <c r="T126" s="27" t="s">
        <v>760</v>
      </c>
      <c r="U126" s="27" t="s">
        <v>1146</v>
      </c>
      <c r="V126" s="28" t="s">
        <v>1153</v>
      </c>
      <c r="W126" s="29" t="s">
        <v>1154</v>
      </c>
      <c r="X126" s="27" t="s">
        <v>145</v>
      </c>
      <c r="Y126" s="36"/>
      <c r="Z126" s="36" t="s">
        <v>891</v>
      </c>
      <c r="AA126" s="37">
        <v>1</v>
      </c>
      <c r="AB126" s="37" t="str">
        <f t="shared" si="1"/>
        <v>Luật kinh tế</v>
      </c>
      <c r="AC126" s="27" t="s">
        <v>760</v>
      </c>
    </row>
    <row r="127" spans="1:29" s="37" customFormat="1" ht="31.5" hidden="1" customHeight="1" x14ac:dyDescent="0.2">
      <c r="A127" s="27">
        <v>119</v>
      </c>
      <c r="B127" s="27" t="s">
        <v>93</v>
      </c>
      <c r="C127" s="27" t="s">
        <v>92</v>
      </c>
      <c r="D127" s="27" t="s">
        <v>92</v>
      </c>
      <c r="E127" s="27">
        <v>3</v>
      </c>
      <c r="F127" s="27"/>
      <c r="G127" s="27" t="s">
        <v>68</v>
      </c>
      <c r="H127" s="27">
        <v>21</v>
      </c>
      <c r="I127" s="32">
        <v>1</v>
      </c>
      <c r="J127" s="27"/>
      <c r="K127" s="27" t="s">
        <v>48</v>
      </c>
      <c r="L127" s="27"/>
      <c r="M127" s="27"/>
      <c r="N127" s="33" t="s">
        <v>296</v>
      </c>
      <c r="O127" s="27">
        <v>2</v>
      </c>
      <c r="P127" s="33" t="s">
        <v>298</v>
      </c>
      <c r="Q127" s="27" t="s">
        <v>348</v>
      </c>
      <c r="R127" s="32">
        <v>60</v>
      </c>
      <c r="S127" s="27">
        <v>27</v>
      </c>
      <c r="T127" s="27" t="s">
        <v>1155</v>
      </c>
      <c r="U127" s="27" t="s">
        <v>1156</v>
      </c>
      <c r="V127" s="28" t="s">
        <v>1157</v>
      </c>
      <c r="W127" s="29" t="s">
        <v>1158</v>
      </c>
      <c r="X127" s="27" t="s">
        <v>173</v>
      </c>
      <c r="Y127" s="36"/>
      <c r="Z127" s="36" t="s">
        <v>891</v>
      </c>
      <c r="AA127" s="37">
        <v>1</v>
      </c>
      <c r="AB127" s="37" t="str">
        <f t="shared" si="1"/>
        <v>Lựa chọn công cộng</v>
      </c>
      <c r="AC127" s="27" t="s">
        <v>864</v>
      </c>
    </row>
    <row r="128" spans="1:29" s="37" customFormat="1" ht="31.5" hidden="1" customHeight="1" x14ac:dyDescent="0.2">
      <c r="A128" s="27">
        <v>120</v>
      </c>
      <c r="B128" s="27" t="s">
        <v>222</v>
      </c>
      <c r="C128" s="27" t="s">
        <v>227</v>
      </c>
      <c r="D128" s="27" t="s">
        <v>227</v>
      </c>
      <c r="E128" s="27">
        <v>3</v>
      </c>
      <c r="F128" s="27" t="s">
        <v>169</v>
      </c>
      <c r="G128" s="27" t="s">
        <v>69</v>
      </c>
      <c r="H128" s="27">
        <v>19</v>
      </c>
      <c r="I128" s="32">
        <v>1</v>
      </c>
      <c r="J128" s="27"/>
      <c r="K128" s="27"/>
      <c r="L128" s="27"/>
      <c r="M128" s="27"/>
      <c r="N128" s="33" t="s">
        <v>296</v>
      </c>
      <c r="O128" s="27">
        <v>3</v>
      </c>
      <c r="P128" s="33" t="s">
        <v>298</v>
      </c>
      <c r="Q128" s="27" t="s">
        <v>358</v>
      </c>
      <c r="R128" s="32">
        <v>85</v>
      </c>
      <c r="S128" s="27">
        <v>75</v>
      </c>
      <c r="T128" s="27" t="s">
        <v>1159</v>
      </c>
      <c r="U128" s="27" t="s">
        <v>1160</v>
      </c>
      <c r="V128" s="28" t="s">
        <v>1161</v>
      </c>
      <c r="W128" s="29" t="s">
        <v>1162</v>
      </c>
      <c r="X128" s="27" t="s">
        <v>216</v>
      </c>
      <c r="Y128" s="36"/>
      <c r="Z128" s="36" t="s">
        <v>891</v>
      </c>
      <c r="AA128" s="37">
        <v>1</v>
      </c>
      <c r="AB128" s="37" t="str">
        <f t="shared" si="1"/>
        <v>Marketing điện tử</v>
      </c>
      <c r="AC128" s="27" t="s">
        <v>729</v>
      </c>
    </row>
    <row r="129" spans="1:29" s="37" customFormat="1" ht="31.5" hidden="1" customHeight="1" x14ac:dyDescent="0.2">
      <c r="A129" s="27">
        <v>121</v>
      </c>
      <c r="B129" s="27" t="s">
        <v>109</v>
      </c>
      <c r="C129" s="27" t="s">
        <v>111</v>
      </c>
      <c r="D129" s="27" t="s">
        <v>447</v>
      </c>
      <c r="E129" s="27">
        <v>3</v>
      </c>
      <c r="F129" s="27" t="s">
        <v>169</v>
      </c>
      <c r="G129" s="27" t="s">
        <v>118</v>
      </c>
      <c r="H129" s="27">
        <v>16</v>
      </c>
      <c r="I129" s="32">
        <v>2</v>
      </c>
      <c r="J129" s="27"/>
      <c r="K129" s="27" t="s">
        <v>53</v>
      </c>
      <c r="L129" s="27" t="s">
        <v>352</v>
      </c>
      <c r="M129" s="27"/>
      <c r="N129" s="27" t="s">
        <v>186</v>
      </c>
      <c r="O129" s="27">
        <v>4</v>
      </c>
      <c r="P129" s="33" t="s">
        <v>336</v>
      </c>
      <c r="Q129" s="27" t="s">
        <v>335</v>
      </c>
      <c r="R129" s="35">
        <v>70</v>
      </c>
      <c r="S129" s="27">
        <v>30</v>
      </c>
      <c r="T129" s="27" t="s">
        <v>730</v>
      </c>
      <c r="U129" s="27" t="s">
        <v>918</v>
      </c>
      <c r="V129" s="28" t="s">
        <v>1163</v>
      </c>
      <c r="W129" s="29" t="s">
        <v>1164</v>
      </c>
      <c r="X129" s="27" t="s">
        <v>216</v>
      </c>
      <c r="Y129" s="36"/>
      <c r="Z129" s="36" t="s">
        <v>891</v>
      </c>
      <c r="AA129" s="37">
        <v>1</v>
      </c>
      <c r="AB129" s="37" t="str">
        <f t="shared" si="1"/>
        <v>Marketing quốc tế</v>
      </c>
      <c r="AC129" s="27" t="s">
        <v>730</v>
      </c>
    </row>
    <row r="130" spans="1:29" s="37" customFormat="1" ht="31.5" hidden="1" customHeight="1" x14ac:dyDescent="0.2">
      <c r="A130" s="27">
        <v>122</v>
      </c>
      <c r="B130" s="27" t="s">
        <v>109</v>
      </c>
      <c r="C130" s="27" t="s">
        <v>111</v>
      </c>
      <c r="D130" s="27" t="s">
        <v>448</v>
      </c>
      <c r="E130" s="27">
        <v>3</v>
      </c>
      <c r="F130" s="27" t="s">
        <v>169</v>
      </c>
      <c r="G130" s="27" t="s">
        <v>107</v>
      </c>
      <c r="H130" s="27">
        <v>34</v>
      </c>
      <c r="I130" s="32">
        <v>2</v>
      </c>
      <c r="J130" s="27"/>
      <c r="K130" s="27" t="s">
        <v>53</v>
      </c>
      <c r="L130" s="27" t="s">
        <v>352</v>
      </c>
      <c r="M130" s="27"/>
      <c r="N130" s="27" t="s">
        <v>186</v>
      </c>
      <c r="O130" s="27">
        <v>5</v>
      </c>
      <c r="P130" s="33" t="s">
        <v>336</v>
      </c>
      <c r="Q130" s="27" t="s">
        <v>358</v>
      </c>
      <c r="R130" s="32">
        <v>85</v>
      </c>
      <c r="S130" s="27">
        <v>21</v>
      </c>
      <c r="T130" s="27" t="s">
        <v>730</v>
      </c>
      <c r="U130" s="27" t="s">
        <v>918</v>
      </c>
      <c r="V130" s="28" t="s">
        <v>1163</v>
      </c>
      <c r="W130" s="29" t="s">
        <v>1165</v>
      </c>
      <c r="X130" s="27" t="s">
        <v>216</v>
      </c>
      <c r="Y130" s="36"/>
      <c r="Z130" s="36" t="s">
        <v>891</v>
      </c>
      <c r="AA130" s="37">
        <v>1</v>
      </c>
      <c r="AB130" s="37" t="str">
        <f t="shared" si="1"/>
        <v>Marketing quốc tế</v>
      </c>
      <c r="AC130" s="27" t="s">
        <v>730</v>
      </c>
    </row>
    <row r="131" spans="1:29" s="37" customFormat="1" ht="28.5" hidden="1" customHeight="1" x14ac:dyDescent="0.2">
      <c r="A131" s="27">
        <v>123</v>
      </c>
      <c r="B131" s="27" t="s">
        <v>276</v>
      </c>
      <c r="C131" s="27" t="s">
        <v>125</v>
      </c>
      <c r="D131" s="27" t="s">
        <v>125</v>
      </c>
      <c r="E131" s="27">
        <v>3</v>
      </c>
      <c r="F131" s="27" t="s">
        <v>169</v>
      </c>
      <c r="G131" s="27" t="s">
        <v>67</v>
      </c>
      <c r="H131" s="27">
        <v>14</v>
      </c>
      <c r="I131" s="32">
        <v>1</v>
      </c>
      <c r="J131" s="27"/>
      <c r="K131" s="27" t="s">
        <v>33</v>
      </c>
      <c r="L131" s="27"/>
      <c r="M131" s="27"/>
      <c r="N131" s="27" t="s">
        <v>186</v>
      </c>
      <c r="O131" s="27">
        <v>5</v>
      </c>
      <c r="P131" s="33" t="s">
        <v>336</v>
      </c>
      <c r="Q131" s="27" t="s">
        <v>335</v>
      </c>
      <c r="R131" s="32">
        <v>70</v>
      </c>
      <c r="S131" s="27">
        <v>14</v>
      </c>
      <c r="T131" s="27" t="s">
        <v>802</v>
      </c>
      <c r="U131" s="27" t="s">
        <v>910</v>
      </c>
      <c r="V131" s="28" t="s">
        <v>1024</v>
      </c>
      <c r="W131" s="29" t="s">
        <v>1025</v>
      </c>
      <c r="X131" s="27" t="s">
        <v>175</v>
      </c>
      <c r="Y131" s="36"/>
      <c r="Z131" s="36" t="s">
        <v>891</v>
      </c>
      <c r="AA131" s="37">
        <v>1</v>
      </c>
      <c r="AB131" s="37" t="str">
        <f t="shared" si="1"/>
        <v>Ngân hàng quốc tế</v>
      </c>
      <c r="AC131" s="27" t="s">
        <v>802</v>
      </c>
    </row>
    <row r="132" spans="1:29" s="37" customFormat="1" ht="28.5" hidden="1" customHeight="1" x14ac:dyDescent="0.2">
      <c r="A132" s="27">
        <v>124</v>
      </c>
      <c r="B132" s="27" t="s">
        <v>276</v>
      </c>
      <c r="C132" s="27" t="s">
        <v>285</v>
      </c>
      <c r="D132" s="27" t="s">
        <v>285</v>
      </c>
      <c r="E132" s="27">
        <v>3</v>
      </c>
      <c r="F132" s="27" t="s">
        <v>169</v>
      </c>
      <c r="G132" s="27" t="s">
        <v>128</v>
      </c>
      <c r="H132" s="27">
        <v>8</v>
      </c>
      <c r="I132" s="32">
        <v>1</v>
      </c>
      <c r="J132" s="27"/>
      <c r="K132" s="27" t="s">
        <v>210</v>
      </c>
      <c r="L132" s="27" t="s">
        <v>353</v>
      </c>
      <c r="M132" s="27" t="s">
        <v>355</v>
      </c>
      <c r="N132" s="27" t="s">
        <v>186</v>
      </c>
      <c r="O132" s="27">
        <v>6</v>
      </c>
      <c r="P132" s="33" t="s">
        <v>301</v>
      </c>
      <c r="Q132" s="27" t="s">
        <v>335</v>
      </c>
      <c r="R132" s="35">
        <v>50</v>
      </c>
      <c r="S132" s="27">
        <v>8</v>
      </c>
      <c r="T132" s="27" t="s">
        <v>817</v>
      </c>
      <c r="U132" s="27" t="s">
        <v>908</v>
      </c>
      <c r="V132" s="28"/>
      <c r="W132" s="29" t="s">
        <v>1166</v>
      </c>
      <c r="X132" s="27" t="s">
        <v>175</v>
      </c>
      <c r="Y132" s="36" t="s">
        <v>586</v>
      </c>
      <c r="Z132" s="36" t="s">
        <v>891</v>
      </c>
      <c r="AA132" s="37">
        <v>1</v>
      </c>
      <c r="AB132" s="37" t="str">
        <f t="shared" si="1"/>
        <v>Ngân hàng quốc tế</v>
      </c>
      <c r="AC132" s="27" t="s">
        <v>817</v>
      </c>
    </row>
    <row r="133" spans="1:29" s="37" customFormat="1" ht="38.25" hidden="1" customHeight="1" x14ac:dyDescent="0.2">
      <c r="A133" s="27">
        <v>125</v>
      </c>
      <c r="B133" s="27" t="s">
        <v>272</v>
      </c>
      <c r="C133" s="27" t="s">
        <v>286</v>
      </c>
      <c r="D133" s="27" t="s">
        <v>1460</v>
      </c>
      <c r="E133" s="27">
        <v>3</v>
      </c>
      <c r="F133" s="27" t="s">
        <v>168</v>
      </c>
      <c r="G133" s="27" t="s">
        <v>180</v>
      </c>
      <c r="H133" s="27">
        <v>15</v>
      </c>
      <c r="I133" s="32">
        <v>1</v>
      </c>
      <c r="J133" s="27"/>
      <c r="K133" s="27"/>
      <c r="L133" s="27"/>
      <c r="M133" s="27"/>
      <c r="N133" s="27" t="s">
        <v>296</v>
      </c>
      <c r="O133" s="27">
        <v>3</v>
      </c>
      <c r="P133" s="33" t="s">
        <v>297</v>
      </c>
      <c r="Q133" s="33" t="s">
        <v>182</v>
      </c>
      <c r="R133" s="35">
        <v>50</v>
      </c>
      <c r="S133" s="27">
        <v>16</v>
      </c>
      <c r="T133" s="27" t="s">
        <v>872</v>
      </c>
      <c r="U133" s="27" t="s">
        <v>918</v>
      </c>
      <c r="V133" s="28" t="s">
        <v>1167</v>
      </c>
      <c r="W133" s="29" t="s">
        <v>1168</v>
      </c>
      <c r="X133" s="27" t="s">
        <v>216</v>
      </c>
      <c r="Y133" s="36"/>
      <c r="Z133" s="36" t="s">
        <v>891</v>
      </c>
      <c r="AA133" s="37">
        <v>1</v>
      </c>
      <c r="AB133" s="37" t="str">
        <f t="shared" si="1"/>
        <v>Nghiệp chủ***</v>
      </c>
      <c r="AC133" s="27" t="s">
        <v>872</v>
      </c>
    </row>
    <row r="134" spans="1:29" s="37" customFormat="1" ht="31.5" hidden="1" customHeight="1" x14ac:dyDescent="0.2">
      <c r="A134" s="27">
        <v>126</v>
      </c>
      <c r="B134" s="27" t="s">
        <v>49</v>
      </c>
      <c r="C134" s="27" t="s">
        <v>30</v>
      </c>
      <c r="D134" s="27" t="s">
        <v>449</v>
      </c>
      <c r="E134" s="27">
        <v>3</v>
      </c>
      <c r="F134" s="27" t="s">
        <v>240</v>
      </c>
      <c r="G134" s="27" t="s">
        <v>69</v>
      </c>
      <c r="H134" s="27">
        <v>80</v>
      </c>
      <c r="I134" s="32">
        <v>3</v>
      </c>
      <c r="J134" s="27"/>
      <c r="K134" s="27"/>
      <c r="L134" s="27"/>
      <c r="M134" s="27"/>
      <c r="N134" s="27" t="s">
        <v>296</v>
      </c>
      <c r="O134" s="27">
        <v>2</v>
      </c>
      <c r="P134" s="33" t="s">
        <v>297</v>
      </c>
      <c r="Q134" s="27" t="s">
        <v>356</v>
      </c>
      <c r="R134" s="32">
        <v>85</v>
      </c>
      <c r="S134" s="27">
        <v>77</v>
      </c>
      <c r="T134" s="27" t="s">
        <v>1169</v>
      </c>
      <c r="U134" s="27" t="s">
        <v>937</v>
      </c>
      <c r="V134" s="28" t="s">
        <v>1170</v>
      </c>
      <c r="W134" s="29" t="s">
        <v>1171</v>
      </c>
      <c r="X134" s="27" t="s">
        <v>260</v>
      </c>
      <c r="Y134" s="36"/>
      <c r="Z134" s="36" t="s">
        <v>891</v>
      </c>
      <c r="AA134" s="37">
        <v>1</v>
      </c>
      <c r="AB134" s="37" t="str">
        <f t="shared" si="1"/>
        <v>Nguyên lý kế toán</v>
      </c>
      <c r="AC134" s="27" t="s">
        <v>819</v>
      </c>
    </row>
    <row r="135" spans="1:29" s="37" customFormat="1" ht="31.5" customHeight="1" x14ac:dyDescent="0.2">
      <c r="A135" s="27">
        <v>127</v>
      </c>
      <c r="B135" s="27" t="s">
        <v>49</v>
      </c>
      <c r="C135" s="27" t="s">
        <v>30</v>
      </c>
      <c r="D135" s="27" t="s">
        <v>450</v>
      </c>
      <c r="E135" s="27">
        <v>3</v>
      </c>
      <c r="F135" s="27" t="s">
        <v>262</v>
      </c>
      <c r="G135" s="27" t="s">
        <v>610</v>
      </c>
      <c r="H135" s="27"/>
      <c r="I135" s="32">
        <v>3</v>
      </c>
      <c r="J135" s="27"/>
      <c r="K135" s="27"/>
      <c r="L135" s="27"/>
      <c r="M135" s="27"/>
      <c r="N135" s="27" t="s">
        <v>186</v>
      </c>
      <c r="O135" s="27">
        <v>3</v>
      </c>
      <c r="P135" s="33" t="s">
        <v>301</v>
      </c>
      <c r="Q135" s="27" t="s">
        <v>343</v>
      </c>
      <c r="R135" s="35">
        <v>100</v>
      </c>
      <c r="S135" s="27">
        <v>43</v>
      </c>
      <c r="T135" s="27" t="s">
        <v>968</v>
      </c>
      <c r="U135" s="27" t="s">
        <v>937</v>
      </c>
      <c r="V135" s="28" t="s">
        <v>969</v>
      </c>
      <c r="W135" s="29" t="s">
        <v>970</v>
      </c>
      <c r="X135" s="27" t="s">
        <v>260</v>
      </c>
      <c r="Y135" s="36"/>
      <c r="Z135" s="36" t="s">
        <v>891</v>
      </c>
      <c r="AA135" s="37">
        <v>1</v>
      </c>
      <c r="AB135" s="37" t="str">
        <f t="shared" si="1"/>
        <v>Nguyên lý kế toán</v>
      </c>
      <c r="AC135" s="27" t="s">
        <v>756</v>
      </c>
    </row>
    <row r="136" spans="1:29" s="37" customFormat="1" ht="31.5" hidden="1" customHeight="1" x14ac:dyDescent="0.2">
      <c r="A136" s="27">
        <v>128</v>
      </c>
      <c r="B136" s="27" t="s">
        <v>49</v>
      </c>
      <c r="C136" s="27" t="s">
        <v>30</v>
      </c>
      <c r="D136" s="27" t="s">
        <v>451</v>
      </c>
      <c r="E136" s="27">
        <v>3</v>
      </c>
      <c r="F136" s="27" t="s">
        <v>250</v>
      </c>
      <c r="G136" s="27" t="s">
        <v>206</v>
      </c>
      <c r="H136" s="27">
        <v>51</v>
      </c>
      <c r="I136" s="32">
        <v>3</v>
      </c>
      <c r="J136" s="27"/>
      <c r="K136" s="27"/>
      <c r="L136" s="27"/>
      <c r="M136" s="27"/>
      <c r="N136" s="27" t="s">
        <v>296</v>
      </c>
      <c r="O136" s="27">
        <v>6</v>
      </c>
      <c r="P136" s="33" t="s">
        <v>297</v>
      </c>
      <c r="Q136" s="33" t="s">
        <v>184</v>
      </c>
      <c r="R136" s="35">
        <v>60</v>
      </c>
      <c r="S136" s="27">
        <v>47</v>
      </c>
      <c r="T136" s="27" t="s">
        <v>936</v>
      </c>
      <c r="U136" s="27" t="s">
        <v>1172</v>
      </c>
      <c r="V136" s="28" t="s">
        <v>1173</v>
      </c>
      <c r="W136" s="29" t="s">
        <v>1174</v>
      </c>
      <c r="X136" s="27" t="s">
        <v>731</v>
      </c>
      <c r="Y136" s="36" t="s">
        <v>586</v>
      </c>
      <c r="Z136" s="36" t="s">
        <v>891</v>
      </c>
      <c r="AA136" s="37">
        <v>1</v>
      </c>
      <c r="AB136" s="37" t="str">
        <f t="shared" si="1"/>
        <v>Nguyên lý kế toán</v>
      </c>
      <c r="AC136" s="27" t="s">
        <v>747</v>
      </c>
    </row>
    <row r="137" spans="1:29" s="37" customFormat="1" ht="38.25" customHeight="1" x14ac:dyDescent="0.2">
      <c r="A137" s="27">
        <v>129</v>
      </c>
      <c r="B137" s="27" t="s">
        <v>51</v>
      </c>
      <c r="C137" s="27" t="s">
        <v>53</v>
      </c>
      <c r="D137" s="27" t="s">
        <v>452</v>
      </c>
      <c r="E137" s="27">
        <v>3</v>
      </c>
      <c r="F137" s="27" t="s">
        <v>262</v>
      </c>
      <c r="G137" s="27" t="s">
        <v>610</v>
      </c>
      <c r="H137" s="27"/>
      <c r="I137" s="32">
        <v>5</v>
      </c>
      <c r="J137" s="27"/>
      <c r="K137" s="27"/>
      <c r="L137" s="27"/>
      <c r="M137" s="27"/>
      <c r="N137" s="33" t="s">
        <v>296</v>
      </c>
      <c r="O137" s="27">
        <v>4</v>
      </c>
      <c r="P137" s="33" t="s">
        <v>298</v>
      </c>
      <c r="Q137" s="27" t="s">
        <v>357</v>
      </c>
      <c r="R137" s="35">
        <v>100</v>
      </c>
      <c r="S137" s="27">
        <v>48</v>
      </c>
      <c r="T137" s="27" t="s">
        <v>732</v>
      </c>
      <c r="U137" s="27" t="s">
        <v>918</v>
      </c>
      <c r="V137" s="28" t="s">
        <v>1175</v>
      </c>
      <c r="W137" s="29" t="s">
        <v>1176</v>
      </c>
      <c r="X137" s="27" t="s">
        <v>216</v>
      </c>
      <c r="Y137" s="36"/>
      <c r="Z137" s="36" t="s">
        <v>891</v>
      </c>
      <c r="AA137" s="37">
        <v>1</v>
      </c>
      <c r="AB137" s="37" t="str">
        <f t="shared" si="1"/>
        <v>Nguyên lý marketing</v>
      </c>
      <c r="AC137" s="27" t="s">
        <v>732</v>
      </c>
    </row>
    <row r="138" spans="1:29" s="37" customFormat="1" ht="28.5" hidden="1" customHeight="1" x14ac:dyDescent="0.2">
      <c r="A138" s="27">
        <v>130</v>
      </c>
      <c r="B138" s="27" t="s">
        <v>51</v>
      </c>
      <c r="C138" s="27" t="s">
        <v>53</v>
      </c>
      <c r="D138" s="27" t="s">
        <v>453</v>
      </c>
      <c r="E138" s="27">
        <v>3</v>
      </c>
      <c r="F138" s="27" t="s">
        <v>250</v>
      </c>
      <c r="G138" s="27" t="s">
        <v>300</v>
      </c>
      <c r="H138" s="27">
        <v>47</v>
      </c>
      <c r="I138" s="32">
        <v>5</v>
      </c>
      <c r="J138" s="27"/>
      <c r="K138" s="27"/>
      <c r="L138" s="27"/>
      <c r="M138" s="27"/>
      <c r="N138" s="27" t="s">
        <v>186</v>
      </c>
      <c r="O138" s="27">
        <v>5</v>
      </c>
      <c r="P138" s="33" t="s">
        <v>301</v>
      </c>
      <c r="Q138" s="33" t="s">
        <v>182</v>
      </c>
      <c r="R138" s="35">
        <v>60</v>
      </c>
      <c r="S138" s="27">
        <v>60</v>
      </c>
      <c r="T138" s="27" t="s">
        <v>732</v>
      </c>
      <c r="U138" s="27" t="s">
        <v>918</v>
      </c>
      <c r="V138" s="28" t="s">
        <v>1175</v>
      </c>
      <c r="W138" s="29" t="s">
        <v>1176</v>
      </c>
      <c r="X138" s="27" t="s">
        <v>216</v>
      </c>
      <c r="Y138" s="36" t="s">
        <v>586</v>
      </c>
      <c r="Z138" s="36" t="s">
        <v>891</v>
      </c>
      <c r="AA138" s="37">
        <v>1</v>
      </c>
      <c r="AB138" s="37" t="str">
        <f t="shared" ref="AB138:AB201" si="2">B138</f>
        <v>Nguyên lý marketing</v>
      </c>
      <c r="AC138" s="27" t="s">
        <v>732</v>
      </c>
    </row>
    <row r="139" spans="1:29" s="37" customFormat="1" ht="28.5" hidden="1" customHeight="1" x14ac:dyDescent="0.2">
      <c r="A139" s="27">
        <v>131</v>
      </c>
      <c r="B139" s="27" t="s">
        <v>51</v>
      </c>
      <c r="C139" s="27" t="s">
        <v>53</v>
      </c>
      <c r="D139" s="27" t="s">
        <v>454</v>
      </c>
      <c r="E139" s="27">
        <v>3</v>
      </c>
      <c r="F139" s="27" t="s">
        <v>250</v>
      </c>
      <c r="G139" s="27" t="s">
        <v>128</v>
      </c>
      <c r="H139" s="33">
        <v>26</v>
      </c>
      <c r="I139" s="32">
        <v>5</v>
      </c>
      <c r="J139" s="27"/>
      <c r="K139" s="27"/>
      <c r="L139" s="27"/>
      <c r="M139" s="27"/>
      <c r="N139" s="27" t="s">
        <v>296</v>
      </c>
      <c r="O139" s="27">
        <v>6</v>
      </c>
      <c r="P139" s="33" t="s">
        <v>297</v>
      </c>
      <c r="Q139" s="33" t="s">
        <v>305</v>
      </c>
      <c r="R139" s="35">
        <v>40</v>
      </c>
      <c r="S139" s="27">
        <v>37</v>
      </c>
      <c r="T139" s="27" t="s">
        <v>733</v>
      </c>
      <c r="U139" s="27" t="s">
        <v>918</v>
      </c>
      <c r="V139" s="28" t="s">
        <v>1177</v>
      </c>
      <c r="W139" s="29" t="s">
        <v>1178</v>
      </c>
      <c r="X139" s="27" t="s">
        <v>216</v>
      </c>
      <c r="Y139" s="36" t="s">
        <v>586</v>
      </c>
      <c r="Z139" s="36" t="s">
        <v>891</v>
      </c>
      <c r="AA139" s="37">
        <v>1</v>
      </c>
      <c r="AB139" s="37" t="str">
        <f t="shared" si="2"/>
        <v>Nguyên lý marketing</v>
      </c>
      <c r="AC139" s="27" t="s">
        <v>733</v>
      </c>
    </row>
    <row r="140" spans="1:29" s="37" customFormat="1" ht="28.5" hidden="1" customHeight="1" x14ac:dyDescent="0.2">
      <c r="A140" s="27">
        <v>132</v>
      </c>
      <c r="B140" s="27" t="s">
        <v>50</v>
      </c>
      <c r="C140" s="27" t="s">
        <v>52</v>
      </c>
      <c r="D140" s="27" t="s">
        <v>455</v>
      </c>
      <c r="E140" s="27">
        <v>3</v>
      </c>
      <c r="F140" s="27" t="s">
        <v>613</v>
      </c>
      <c r="G140" s="27" t="s">
        <v>614</v>
      </c>
      <c r="H140" s="27">
        <v>89</v>
      </c>
      <c r="I140" s="32">
        <v>3</v>
      </c>
      <c r="J140" s="27"/>
      <c r="K140" s="27"/>
      <c r="L140" s="27"/>
      <c r="M140" s="27"/>
      <c r="N140" s="40" t="s">
        <v>186</v>
      </c>
      <c r="O140" s="27">
        <v>3</v>
      </c>
      <c r="P140" s="33" t="s">
        <v>336</v>
      </c>
      <c r="Q140" s="27" t="s">
        <v>356</v>
      </c>
      <c r="R140" s="32">
        <v>85</v>
      </c>
      <c r="S140" s="27">
        <v>86</v>
      </c>
      <c r="T140" s="27" t="s">
        <v>734</v>
      </c>
      <c r="U140" s="27" t="s">
        <v>918</v>
      </c>
      <c r="V140" s="28" t="s">
        <v>1119</v>
      </c>
      <c r="W140" s="29" t="s">
        <v>1120</v>
      </c>
      <c r="X140" s="27" t="s">
        <v>216</v>
      </c>
      <c r="Y140" s="36"/>
      <c r="Z140" s="36" t="s">
        <v>891</v>
      </c>
      <c r="AA140" s="37">
        <v>1</v>
      </c>
      <c r="AB140" s="37" t="str">
        <f t="shared" si="2"/>
        <v>Nguyên lý quản trị kinh doanh</v>
      </c>
      <c r="AC140" s="27" t="s">
        <v>734</v>
      </c>
    </row>
    <row r="141" spans="1:29" s="37" customFormat="1" ht="51.75" hidden="1" customHeight="1" x14ac:dyDescent="0.2">
      <c r="A141" s="27">
        <v>133</v>
      </c>
      <c r="B141" s="27" t="s">
        <v>50</v>
      </c>
      <c r="C141" s="27" t="s">
        <v>30</v>
      </c>
      <c r="D141" s="27" t="s">
        <v>456</v>
      </c>
      <c r="E141" s="27">
        <v>3</v>
      </c>
      <c r="F141" s="27" t="s">
        <v>262</v>
      </c>
      <c r="G141" s="27" t="s">
        <v>346</v>
      </c>
      <c r="H141" s="27" t="s">
        <v>341</v>
      </c>
      <c r="I141" s="32">
        <v>3</v>
      </c>
      <c r="J141" s="27"/>
      <c r="K141" s="27"/>
      <c r="L141" s="27"/>
      <c r="M141" s="27"/>
      <c r="N141" s="27" t="s">
        <v>296</v>
      </c>
      <c r="O141" s="27">
        <v>4</v>
      </c>
      <c r="P141" s="33" t="s">
        <v>297</v>
      </c>
      <c r="Q141" s="27" t="s">
        <v>342</v>
      </c>
      <c r="R141" s="35">
        <v>100</v>
      </c>
      <c r="S141" s="27">
        <v>89</v>
      </c>
      <c r="T141" s="27" t="s">
        <v>1121</v>
      </c>
      <c r="U141" s="27" t="s">
        <v>1116</v>
      </c>
      <c r="V141" s="28" t="s">
        <v>1117</v>
      </c>
      <c r="W141" s="29" t="s">
        <v>1118</v>
      </c>
      <c r="X141" s="27" t="s">
        <v>216</v>
      </c>
      <c r="Y141" s="36"/>
      <c r="Z141" s="36" t="s">
        <v>889</v>
      </c>
      <c r="AA141" s="37">
        <v>1</v>
      </c>
      <c r="AB141" s="37" t="str">
        <f t="shared" si="2"/>
        <v>Nguyên lý quản trị kinh doanh</v>
      </c>
      <c r="AC141" s="27" t="s">
        <v>725</v>
      </c>
    </row>
    <row r="142" spans="1:29" s="37" customFormat="1" ht="31.5" hidden="1" customHeight="1" x14ac:dyDescent="0.2">
      <c r="A142" s="27">
        <v>134</v>
      </c>
      <c r="B142" s="27" t="s">
        <v>50</v>
      </c>
      <c r="C142" s="27" t="s">
        <v>30</v>
      </c>
      <c r="D142" s="27" t="s">
        <v>457</v>
      </c>
      <c r="E142" s="27">
        <v>3</v>
      </c>
      <c r="F142" s="27" t="s">
        <v>262</v>
      </c>
      <c r="G142" s="27" t="s">
        <v>347</v>
      </c>
      <c r="H142" s="27" t="s">
        <v>341</v>
      </c>
      <c r="I142" s="32">
        <v>3</v>
      </c>
      <c r="J142" s="27"/>
      <c r="K142" s="27"/>
      <c r="L142" s="27"/>
      <c r="M142" s="27"/>
      <c r="N142" s="27" t="s">
        <v>296</v>
      </c>
      <c r="O142" s="27">
        <v>5</v>
      </c>
      <c r="P142" s="33" t="s">
        <v>297</v>
      </c>
      <c r="Q142" s="27" t="s">
        <v>343</v>
      </c>
      <c r="R142" s="35">
        <v>100</v>
      </c>
      <c r="S142" s="27">
        <v>89</v>
      </c>
      <c r="T142" s="27" t="s">
        <v>873</v>
      </c>
      <c r="U142" s="27" t="s">
        <v>1160</v>
      </c>
      <c r="V142" s="28" t="s">
        <v>1179</v>
      </c>
      <c r="W142" s="29" t="s">
        <v>1180</v>
      </c>
      <c r="X142" s="27" t="s">
        <v>216</v>
      </c>
      <c r="Y142" s="36"/>
      <c r="Z142" s="36" t="s">
        <v>889</v>
      </c>
      <c r="AA142" s="37">
        <v>1</v>
      </c>
      <c r="AB142" s="37" t="str">
        <f t="shared" si="2"/>
        <v>Nguyên lý quản trị kinh doanh</v>
      </c>
      <c r="AC142" s="27" t="s">
        <v>873</v>
      </c>
    </row>
    <row r="143" spans="1:29" s="37" customFormat="1" ht="31.5" hidden="1" customHeight="1" x14ac:dyDescent="0.2">
      <c r="A143" s="27">
        <v>135</v>
      </c>
      <c r="B143" s="27" t="s">
        <v>38</v>
      </c>
      <c r="C143" s="27" t="s">
        <v>39</v>
      </c>
      <c r="D143" s="27" t="s">
        <v>458</v>
      </c>
      <c r="E143" s="27">
        <v>3</v>
      </c>
      <c r="F143" s="27" t="s">
        <v>250</v>
      </c>
      <c r="G143" s="27" t="s">
        <v>132</v>
      </c>
      <c r="H143" s="27">
        <v>89</v>
      </c>
      <c r="I143" s="32">
        <v>11</v>
      </c>
      <c r="J143" s="27"/>
      <c r="K143" s="27" t="s">
        <v>40</v>
      </c>
      <c r="L143" s="27" t="s">
        <v>352</v>
      </c>
      <c r="M143" s="27"/>
      <c r="N143" s="27" t="s">
        <v>186</v>
      </c>
      <c r="O143" s="27">
        <v>2</v>
      </c>
      <c r="P143" s="33" t="s">
        <v>301</v>
      </c>
      <c r="Q143" s="27" t="s">
        <v>356</v>
      </c>
      <c r="R143" s="32">
        <v>85</v>
      </c>
      <c r="S143" s="27">
        <v>86</v>
      </c>
      <c r="T143" s="27" t="s">
        <v>1181</v>
      </c>
      <c r="U143" s="27" t="s">
        <v>933</v>
      </c>
      <c r="V143" s="28" t="s">
        <v>1182</v>
      </c>
      <c r="W143" s="29" t="s">
        <v>1183</v>
      </c>
      <c r="X143" s="27" t="s">
        <v>173</v>
      </c>
      <c r="Y143" s="36"/>
      <c r="Z143" s="36" t="s">
        <v>891</v>
      </c>
      <c r="AA143" s="37">
        <v>1</v>
      </c>
      <c r="AB143" s="37" t="str">
        <f t="shared" si="2"/>
        <v>Nguyên lý thống kê kinh tế</v>
      </c>
      <c r="AC143" s="27" t="s">
        <v>835</v>
      </c>
    </row>
    <row r="144" spans="1:29" s="37" customFormat="1" ht="31.5" hidden="1" customHeight="1" x14ac:dyDescent="0.2">
      <c r="A144" s="27">
        <v>136</v>
      </c>
      <c r="B144" s="27" t="s">
        <v>38</v>
      </c>
      <c r="C144" s="27" t="s">
        <v>39</v>
      </c>
      <c r="D144" s="27" t="s">
        <v>459</v>
      </c>
      <c r="E144" s="27">
        <v>3</v>
      </c>
      <c r="F144" s="27" t="s">
        <v>250</v>
      </c>
      <c r="G144" s="27" t="s">
        <v>128</v>
      </c>
      <c r="H144" s="33">
        <v>26</v>
      </c>
      <c r="I144" s="32">
        <v>11</v>
      </c>
      <c r="J144" s="27"/>
      <c r="K144" s="27" t="s">
        <v>40</v>
      </c>
      <c r="L144" s="27" t="s">
        <v>352</v>
      </c>
      <c r="M144" s="27"/>
      <c r="N144" s="27" t="s">
        <v>296</v>
      </c>
      <c r="O144" s="27">
        <v>2</v>
      </c>
      <c r="P144" s="33" t="s">
        <v>297</v>
      </c>
      <c r="Q144" s="33" t="s">
        <v>305</v>
      </c>
      <c r="R144" s="35">
        <v>40</v>
      </c>
      <c r="S144" s="27">
        <v>24</v>
      </c>
      <c r="T144" s="27" t="s">
        <v>1184</v>
      </c>
      <c r="U144" s="27" t="s">
        <v>933</v>
      </c>
      <c r="V144" s="28" t="s">
        <v>1185</v>
      </c>
      <c r="W144" s="29" t="s">
        <v>1186</v>
      </c>
      <c r="X144" s="27" t="s">
        <v>173</v>
      </c>
      <c r="Y144" s="36" t="s">
        <v>586</v>
      </c>
      <c r="Z144" s="36" t="s">
        <v>891</v>
      </c>
      <c r="AA144" s="37">
        <v>1</v>
      </c>
      <c r="AB144" s="37" t="str">
        <f t="shared" si="2"/>
        <v>Nguyên lý thống kê kinh tế</v>
      </c>
      <c r="AC144" s="27" t="s">
        <v>836</v>
      </c>
    </row>
    <row r="145" spans="1:29" s="37" customFormat="1" ht="31.5" hidden="1" customHeight="1" x14ac:dyDescent="0.2">
      <c r="A145" s="27">
        <v>137</v>
      </c>
      <c r="B145" s="27" t="s">
        <v>38</v>
      </c>
      <c r="C145" s="27" t="s">
        <v>39</v>
      </c>
      <c r="D145" s="27" t="s">
        <v>460</v>
      </c>
      <c r="E145" s="27">
        <v>3</v>
      </c>
      <c r="F145" s="27" t="s">
        <v>240</v>
      </c>
      <c r="G145" s="27" t="s">
        <v>615</v>
      </c>
      <c r="H145" s="27" t="s">
        <v>616</v>
      </c>
      <c r="I145" s="32">
        <v>11</v>
      </c>
      <c r="J145" s="27"/>
      <c r="K145" s="27" t="s">
        <v>40</v>
      </c>
      <c r="L145" s="27" t="s">
        <v>352</v>
      </c>
      <c r="M145" s="27"/>
      <c r="N145" s="27" t="s">
        <v>186</v>
      </c>
      <c r="O145" s="27">
        <v>3</v>
      </c>
      <c r="P145" s="33" t="s">
        <v>301</v>
      </c>
      <c r="Q145" s="27" t="s">
        <v>357</v>
      </c>
      <c r="R145" s="35">
        <v>100</v>
      </c>
      <c r="S145" s="27">
        <v>101</v>
      </c>
      <c r="T145" s="27" t="s">
        <v>1187</v>
      </c>
      <c r="U145" s="27" t="s">
        <v>1188</v>
      </c>
      <c r="V145" s="28" t="s">
        <v>1189</v>
      </c>
      <c r="W145" s="29" t="s">
        <v>1190</v>
      </c>
      <c r="X145" s="27" t="s">
        <v>173</v>
      </c>
      <c r="Y145" s="36"/>
      <c r="Z145" s="36" t="s">
        <v>891</v>
      </c>
      <c r="AA145" s="37">
        <v>1</v>
      </c>
      <c r="AB145" s="37" t="str">
        <f t="shared" si="2"/>
        <v>Nguyên lý thống kê kinh tế</v>
      </c>
      <c r="AC145" s="27" t="s">
        <v>837</v>
      </c>
    </row>
    <row r="146" spans="1:29" s="37" customFormat="1" ht="31.5" hidden="1" customHeight="1" x14ac:dyDescent="0.2">
      <c r="A146" s="27">
        <v>138</v>
      </c>
      <c r="B146" s="27" t="s">
        <v>38</v>
      </c>
      <c r="C146" s="27" t="s">
        <v>39</v>
      </c>
      <c r="D146" s="27" t="s">
        <v>461</v>
      </c>
      <c r="E146" s="27">
        <v>3</v>
      </c>
      <c r="F146" s="27" t="s">
        <v>250</v>
      </c>
      <c r="G146" s="27" t="s">
        <v>206</v>
      </c>
      <c r="H146" s="27">
        <v>51</v>
      </c>
      <c r="I146" s="32">
        <v>11</v>
      </c>
      <c r="J146" s="27"/>
      <c r="K146" s="27" t="s">
        <v>40</v>
      </c>
      <c r="L146" s="27" t="s">
        <v>352</v>
      </c>
      <c r="M146" s="27"/>
      <c r="N146" s="27" t="s">
        <v>296</v>
      </c>
      <c r="O146" s="27">
        <v>3</v>
      </c>
      <c r="P146" s="33" t="s">
        <v>297</v>
      </c>
      <c r="Q146" s="33" t="s">
        <v>184</v>
      </c>
      <c r="R146" s="35">
        <v>60</v>
      </c>
      <c r="S146" s="27">
        <v>51</v>
      </c>
      <c r="T146" s="27" t="s">
        <v>1191</v>
      </c>
      <c r="U146" s="27" t="s">
        <v>1188</v>
      </c>
      <c r="V146" s="28" t="s">
        <v>1189</v>
      </c>
      <c r="W146" s="29" t="s">
        <v>1190</v>
      </c>
      <c r="X146" s="27" t="s">
        <v>173</v>
      </c>
      <c r="Y146" s="36" t="s">
        <v>586</v>
      </c>
      <c r="Z146" s="36" t="s">
        <v>891</v>
      </c>
      <c r="AA146" s="37">
        <v>1</v>
      </c>
      <c r="AB146" s="37" t="str">
        <f t="shared" si="2"/>
        <v>Nguyên lý thống kê kinh tế</v>
      </c>
      <c r="AC146" s="27" t="s">
        <v>838</v>
      </c>
    </row>
    <row r="147" spans="1:29" s="37" customFormat="1" ht="31.5" hidden="1" customHeight="1" x14ac:dyDescent="0.2">
      <c r="A147" s="27">
        <v>139</v>
      </c>
      <c r="B147" s="27" t="s">
        <v>38</v>
      </c>
      <c r="C147" s="27" t="s">
        <v>39</v>
      </c>
      <c r="D147" s="27" t="s">
        <v>462</v>
      </c>
      <c r="E147" s="27">
        <v>3</v>
      </c>
      <c r="F147" s="27" t="s">
        <v>250</v>
      </c>
      <c r="G147" s="27" t="s">
        <v>300</v>
      </c>
      <c r="H147" s="27">
        <v>47</v>
      </c>
      <c r="I147" s="32">
        <v>11</v>
      </c>
      <c r="J147" s="27"/>
      <c r="K147" s="27" t="s">
        <v>40</v>
      </c>
      <c r="L147" s="27" t="s">
        <v>352</v>
      </c>
      <c r="M147" s="27"/>
      <c r="N147" s="27" t="s">
        <v>186</v>
      </c>
      <c r="O147" s="27">
        <v>4</v>
      </c>
      <c r="P147" s="33" t="s">
        <v>301</v>
      </c>
      <c r="Q147" s="33" t="s">
        <v>182</v>
      </c>
      <c r="R147" s="35">
        <v>60</v>
      </c>
      <c r="S147" s="27">
        <v>45</v>
      </c>
      <c r="T147" s="27" t="s">
        <v>1192</v>
      </c>
      <c r="U147" s="27" t="s">
        <v>1188</v>
      </c>
      <c r="V147" s="28" t="s">
        <v>1189</v>
      </c>
      <c r="W147" s="29" t="s">
        <v>1190</v>
      </c>
      <c r="X147" s="27" t="s">
        <v>173</v>
      </c>
      <c r="Y147" s="36" t="s">
        <v>586</v>
      </c>
      <c r="Z147" s="36" t="s">
        <v>891</v>
      </c>
      <c r="AA147" s="37">
        <v>1</v>
      </c>
      <c r="AB147" s="37" t="str">
        <f t="shared" si="2"/>
        <v>Nguyên lý thống kê kinh tế</v>
      </c>
      <c r="AC147" s="27" t="s">
        <v>839</v>
      </c>
    </row>
    <row r="148" spans="1:29" s="37" customFormat="1" ht="31.5" hidden="1" customHeight="1" x14ac:dyDescent="0.2">
      <c r="A148" s="27">
        <v>140</v>
      </c>
      <c r="B148" s="27" t="s">
        <v>38</v>
      </c>
      <c r="C148" s="27" t="s">
        <v>39</v>
      </c>
      <c r="D148" s="27" t="s">
        <v>463</v>
      </c>
      <c r="E148" s="27">
        <v>3</v>
      </c>
      <c r="F148" s="27" t="s">
        <v>240</v>
      </c>
      <c r="G148" s="27" t="s">
        <v>617</v>
      </c>
      <c r="H148" s="27" t="s">
        <v>618</v>
      </c>
      <c r="I148" s="32">
        <v>11</v>
      </c>
      <c r="J148" s="27"/>
      <c r="K148" s="27" t="s">
        <v>40</v>
      </c>
      <c r="L148" s="27" t="s">
        <v>352</v>
      </c>
      <c r="M148" s="27"/>
      <c r="N148" s="27" t="s">
        <v>296</v>
      </c>
      <c r="O148" s="27">
        <v>4</v>
      </c>
      <c r="P148" s="33" t="s">
        <v>297</v>
      </c>
      <c r="Q148" s="27" t="s">
        <v>357</v>
      </c>
      <c r="R148" s="35">
        <v>100</v>
      </c>
      <c r="S148" s="27">
        <v>102</v>
      </c>
      <c r="T148" s="27" t="s">
        <v>1192</v>
      </c>
      <c r="U148" s="27" t="s">
        <v>1188</v>
      </c>
      <c r="V148" s="28" t="s">
        <v>1189</v>
      </c>
      <c r="W148" s="29" t="s">
        <v>1190</v>
      </c>
      <c r="X148" s="27" t="s">
        <v>173</v>
      </c>
      <c r="Y148" s="36"/>
      <c r="Z148" s="36" t="s">
        <v>891</v>
      </c>
      <c r="AA148" s="37">
        <v>1</v>
      </c>
      <c r="AB148" s="37" t="str">
        <f t="shared" si="2"/>
        <v>Nguyên lý thống kê kinh tế</v>
      </c>
      <c r="AC148" s="27" t="s">
        <v>839</v>
      </c>
    </row>
    <row r="149" spans="1:29" s="37" customFormat="1" ht="38.25" hidden="1" customHeight="1" x14ac:dyDescent="0.2">
      <c r="A149" s="27">
        <v>141</v>
      </c>
      <c r="B149" s="27" t="s">
        <v>38</v>
      </c>
      <c r="C149" s="27" t="s">
        <v>39</v>
      </c>
      <c r="D149" s="27" t="s">
        <v>464</v>
      </c>
      <c r="E149" s="27">
        <v>3</v>
      </c>
      <c r="F149" s="27" t="s">
        <v>250</v>
      </c>
      <c r="G149" s="27" t="s">
        <v>299</v>
      </c>
      <c r="H149" s="27">
        <v>45</v>
      </c>
      <c r="I149" s="32">
        <v>11</v>
      </c>
      <c r="J149" s="27"/>
      <c r="K149" s="27" t="s">
        <v>40</v>
      </c>
      <c r="L149" s="27" t="s">
        <v>352</v>
      </c>
      <c r="M149" s="27"/>
      <c r="N149" s="27" t="s">
        <v>186</v>
      </c>
      <c r="O149" s="27">
        <v>5</v>
      </c>
      <c r="P149" s="33" t="s">
        <v>301</v>
      </c>
      <c r="Q149" s="33" t="s">
        <v>184</v>
      </c>
      <c r="R149" s="35">
        <v>60</v>
      </c>
      <c r="S149" s="27">
        <v>33</v>
      </c>
      <c r="T149" s="27" t="s">
        <v>1191</v>
      </c>
      <c r="U149" s="27" t="s">
        <v>1188</v>
      </c>
      <c r="V149" s="28" t="s">
        <v>1189</v>
      </c>
      <c r="W149" s="29" t="s">
        <v>1190</v>
      </c>
      <c r="X149" s="27" t="s">
        <v>173</v>
      </c>
      <c r="Y149" s="36" t="s">
        <v>586</v>
      </c>
      <c r="Z149" s="36" t="s">
        <v>891</v>
      </c>
      <c r="AA149" s="37">
        <v>1</v>
      </c>
      <c r="AB149" s="37" t="str">
        <f t="shared" si="2"/>
        <v>Nguyên lý thống kê kinh tế</v>
      </c>
      <c r="AC149" s="27" t="s">
        <v>838</v>
      </c>
    </row>
    <row r="150" spans="1:29" s="37" customFormat="1" ht="45" hidden="1" customHeight="1" x14ac:dyDescent="0.2">
      <c r="A150" s="27">
        <v>142</v>
      </c>
      <c r="B150" s="27" t="s">
        <v>38</v>
      </c>
      <c r="C150" s="27" t="s">
        <v>39</v>
      </c>
      <c r="D150" s="27" t="s">
        <v>465</v>
      </c>
      <c r="E150" s="27">
        <v>3</v>
      </c>
      <c r="F150" s="27" t="s">
        <v>240</v>
      </c>
      <c r="G150" s="27" t="s">
        <v>69</v>
      </c>
      <c r="H150" s="27">
        <v>80</v>
      </c>
      <c r="I150" s="32">
        <v>11</v>
      </c>
      <c r="J150" s="27"/>
      <c r="K150" s="27" t="s">
        <v>40</v>
      </c>
      <c r="L150" s="27" t="s">
        <v>352</v>
      </c>
      <c r="M150" s="27"/>
      <c r="N150" s="27" t="s">
        <v>296</v>
      </c>
      <c r="O150" s="27">
        <v>5</v>
      </c>
      <c r="P150" s="33" t="s">
        <v>297</v>
      </c>
      <c r="Q150" s="27" t="s">
        <v>356</v>
      </c>
      <c r="R150" s="32">
        <v>85</v>
      </c>
      <c r="S150" s="27">
        <v>85</v>
      </c>
      <c r="T150" s="27" t="s">
        <v>1193</v>
      </c>
      <c r="U150" s="27" t="s">
        <v>933</v>
      </c>
      <c r="V150" s="28" t="s">
        <v>1194</v>
      </c>
      <c r="W150" s="29" t="s">
        <v>1195</v>
      </c>
      <c r="X150" s="27" t="s">
        <v>173</v>
      </c>
      <c r="Y150" s="36"/>
      <c r="Z150" s="36" t="s">
        <v>891</v>
      </c>
      <c r="AA150" s="37">
        <v>1</v>
      </c>
      <c r="AB150" s="37" t="str">
        <f t="shared" si="2"/>
        <v>Nguyên lý thống kê kinh tế</v>
      </c>
      <c r="AC150" s="27" t="s">
        <v>840</v>
      </c>
    </row>
    <row r="151" spans="1:29" s="37" customFormat="1" ht="31.5" hidden="1" customHeight="1" x14ac:dyDescent="0.2">
      <c r="A151" s="27">
        <v>143</v>
      </c>
      <c r="B151" s="27" t="s">
        <v>38</v>
      </c>
      <c r="C151" s="27" t="s">
        <v>39</v>
      </c>
      <c r="D151" s="27" t="s">
        <v>466</v>
      </c>
      <c r="E151" s="27">
        <v>3</v>
      </c>
      <c r="F151" s="27" t="s">
        <v>619</v>
      </c>
      <c r="G151" s="27" t="s">
        <v>620</v>
      </c>
      <c r="H151" s="27">
        <v>84</v>
      </c>
      <c r="I151" s="32">
        <v>11</v>
      </c>
      <c r="J151" s="27"/>
      <c r="K151" s="27" t="s">
        <v>40</v>
      </c>
      <c r="L151" s="27" t="s">
        <v>352</v>
      </c>
      <c r="M151" s="27"/>
      <c r="N151" s="27" t="s">
        <v>186</v>
      </c>
      <c r="O151" s="27">
        <v>6</v>
      </c>
      <c r="P151" s="33" t="s">
        <v>301</v>
      </c>
      <c r="Q151" s="27" t="s">
        <v>358</v>
      </c>
      <c r="R151" s="32">
        <v>85</v>
      </c>
      <c r="S151" s="27">
        <v>70</v>
      </c>
      <c r="T151" s="27" t="s">
        <v>1196</v>
      </c>
      <c r="U151" s="27" t="s">
        <v>1197</v>
      </c>
      <c r="V151" s="28" t="s">
        <v>1198</v>
      </c>
      <c r="W151" s="29" t="s">
        <v>1199</v>
      </c>
      <c r="X151" s="27" t="s">
        <v>173</v>
      </c>
      <c r="Y151" s="36"/>
      <c r="Z151" s="36" t="s">
        <v>891</v>
      </c>
      <c r="AA151" s="37">
        <v>1</v>
      </c>
      <c r="AB151" s="37" t="str">
        <f t="shared" si="2"/>
        <v>Nguyên lý thống kê kinh tế</v>
      </c>
      <c r="AC151" s="27" t="s">
        <v>841</v>
      </c>
    </row>
    <row r="152" spans="1:29" s="37" customFormat="1" ht="47.25" hidden="1" customHeight="1" x14ac:dyDescent="0.2">
      <c r="A152" s="27">
        <v>144</v>
      </c>
      <c r="B152" s="27" t="s">
        <v>38</v>
      </c>
      <c r="C152" s="27" t="s">
        <v>39</v>
      </c>
      <c r="D152" s="27" t="s">
        <v>467</v>
      </c>
      <c r="E152" s="27">
        <v>3</v>
      </c>
      <c r="F152" s="27" t="s">
        <v>240</v>
      </c>
      <c r="G152" s="27" t="s">
        <v>105</v>
      </c>
      <c r="H152" s="27">
        <v>3</v>
      </c>
      <c r="I152" s="32">
        <v>11</v>
      </c>
      <c r="J152" s="27"/>
      <c r="K152" s="27" t="s">
        <v>40</v>
      </c>
      <c r="L152" s="27" t="s">
        <v>352</v>
      </c>
      <c r="M152" s="27"/>
      <c r="N152" s="27" t="s">
        <v>186</v>
      </c>
      <c r="O152" s="27">
        <v>6</v>
      </c>
      <c r="P152" s="33" t="s">
        <v>301</v>
      </c>
      <c r="Q152" s="27" t="s">
        <v>358</v>
      </c>
      <c r="R152" s="32">
        <v>85</v>
      </c>
      <c r="S152" s="27">
        <v>87</v>
      </c>
      <c r="T152" s="27" t="s">
        <v>1200</v>
      </c>
      <c r="U152" s="27" t="s">
        <v>1006</v>
      </c>
      <c r="V152" s="28" t="s">
        <v>1201</v>
      </c>
      <c r="W152" s="29" t="s">
        <v>1202</v>
      </c>
      <c r="X152" s="27" t="s">
        <v>173</v>
      </c>
      <c r="Y152" s="36"/>
      <c r="Z152" s="36" t="s">
        <v>891</v>
      </c>
      <c r="AA152" s="37">
        <v>1</v>
      </c>
      <c r="AB152" s="37" t="str">
        <f t="shared" si="2"/>
        <v>Nguyên lý thống kê kinh tế</v>
      </c>
      <c r="AC152" s="27" t="s">
        <v>842</v>
      </c>
    </row>
    <row r="153" spans="1:29" s="37" customFormat="1" ht="31.5" hidden="1" customHeight="1" x14ac:dyDescent="0.2">
      <c r="A153" s="27">
        <v>145</v>
      </c>
      <c r="B153" s="27" t="s">
        <v>38</v>
      </c>
      <c r="C153" s="27" t="s">
        <v>39</v>
      </c>
      <c r="D153" s="27" t="s">
        <v>468</v>
      </c>
      <c r="E153" s="27">
        <v>3</v>
      </c>
      <c r="F153" s="27" t="s">
        <v>240</v>
      </c>
      <c r="G153" s="27" t="s">
        <v>621</v>
      </c>
      <c r="H153" s="27" t="s">
        <v>622</v>
      </c>
      <c r="I153" s="32">
        <v>11</v>
      </c>
      <c r="J153" s="27"/>
      <c r="K153" s="27" t="s">
        <v>40</v>
      </c>
      <c r="L153" s="27" t="s">
        <v>352</v>
      </c>
      <c r="M153" s="27"/>
      <c r="N153" s="27" t="s">
        <v>296</v>
      </c>
      <c r="O153" s="27">
        <v>6</v>
      </c>
      <c r="P153" s="33" t="s">
        <v>297</v>
      </c>
      <c r="Q153" s="27" t="s">
        <v>358</v>
      </c>
      <c r="R153" s="32">
        <v>85</v>
      </c>
      <c r="S153" s="27">
        <v>88</v>
      </c>
      <c r="T153" s="27" t="s">
        <v>1203</v>
      </c>
      <c r="U153" s="27" t="s">
        <v>933</v>
      </c>
      <c r="V153" s="28" t="s">
        <v>1204</v>
      </c>
      <c r="W153" s="29" t="s">
        <v>1205</v>
      </c>
      <c r="X153" s="27" t="s">
        <v>173</v>
      </c>
      <c r="Y153" s="36"/>
      <c r="Z153" s="36" t="s">
        <v>891</v>
      </c>
      <c r="AA153" s="37">
        <v>1</v>
      </c>
      <c r="AB153" s="37" t="str">
        <f t="shared" si="2"/>
        <v>Nguyên lý thống kê kinh tế</v>
      </c>
      <c r="AC153" s="27" t="s">
        <v>843</v>
      </c>
    </row>
    <row r="154" spans="1:29" s="37" customFormat="1" ht="31.5" hidden="1" customHeight="1" x14ac:dyDescent="0.2">
      <c r="A154" s="27">
        <v>146</v>
      </c>
      <c r="B154" s="27" t="s">
        <v>91</v>
      </c>
      <c r="C154" s="27" t="s">
        <v>60</v>
      </c>
      <c r="D154" s="27" t="s">
        <v>469</v>
      </c>
      <c r="E154" s="27">
        <v>2</v>
      </c>
      <c r="F154" s="27" t="s">
        <v>262</v>
      </c>
      <c r="G154" s="27" t="s">
        <v>344</v>
      </c>
      <c r="H154" s="27" t="s">
        <v>341</v>
      </c>
      <c r="I154" s="32">
        <v>8</v>
      </c>
      <c r="J154" s="27"/>
      <c r="K154" s="27"/>
      <c r="L154" s="27"/>
      <c r="M154" s="27"/>
      <c r="N154" s="27" t="s">
        <v>186</v>
      </c>
      <c r="O154" s="27">
        <v>2</v>
      </c>
      <c r="P154" s="33" t="s">
        <v>338</v>
      </c>
      <c r="Q154" s="27" t="s">
        <v>342</v>
      </c>
      <c r="R154" s="35">
        <v>100</v>
      </c>
      <c r="S154" s="27">
        <v>105</v>
      </c>
      <c r="T154" s="27" t="s">
        <v>761</v>
      </c>
      <c r="U154" s="27" t="s">
        <v>1146</v>
      </c>
      <c r="V154" s="28" t="s">
        <v>1206</v>
      </c>
      <c r="W154" s="29" t="s">
        <v>1207</v>
      </c>
      <c r="X154" s="27" t="s">
        <v>145</v>
      </c>
      <c r="Y154" s="36"/>
      <c r="Z154" s="36" t="s">
        <v>889</v>
      </c>
      <c r="AA154" s="37">
        <v>1</v>
      </c>
      <c r="AB154" s="37" t="str">
        <f t="shared" si="2"/>
        <v>Nhà nước và pháp luật đại cương</v>
      </c>
      <c r="AC154" s="27" t="s">
        <v>761</v>
      </c>
    </row>
    <row r="155" spans="1:29" s="37" customFormat="1" ht="28.5" hidden="1" customHeight="1" x14ac:dyDescent="0.2">
      <c r="A155" s="27">
        <v>147</v>
      </c>
      <c r="B155" s="27" t="s">
        <v>91</v>
      </c>
      <c r="C155" s="27" t="s">
        <v>60</v>
      </c>
      <c r="D155" s="27" t="s">
        <v>470</v>
      </c>
      <c r="E155" s="27">
        <v>2</v>
      </c>
      <c r="F155" s="27" t="s">
        <v>262</v>
      </c>
      <c r="G155" s="27" t="s">
        <v>345</v>
      </c>
      <c r="H155" s="27" t="s">
        <v>341</v>
      </c>
      <c r="I155" s="32">
        <v>8</v>
      </c>
      <c r="J155" s="27"/>
      <c r="K155" s="27"/>
      <c r="L155" s="27"/>
      <c r="M155" s="27"/>
      <c r="N155" s="27" t="s">
        <v>186</v>
      </c>
      <c r="O155" s="27">
        <v>2</v>
      </c>
      <c r="P155" s="33" t="s">
        <v>302</v>
      </c>
      <c r="Q155" s="27" t="s">
        <v>343</v>
      </c>
      <c r="R155" s="35">
        <v>100</v>
      </c>
      <c r="S155" s="27">
        <v>103</v>
      </c>
      <c r="T155" s="27" t="s">
        <v>761</v>
      </c>
      <c r="U155" s="27" t="s">
        <v>1146</v>
      </c>
      <c r="V155" s="28" t="s">
        <v>1206</v>
      </c>
      <c r="W155" s="29" t="s">
        <v>1207</v>
      </c>
      <c r="X155" s="27" t="s">
        <v>145</v>
      </c>
      <c r="Y155" s="36"/>
      <c r="Z155" s="36" t="s">
        <v>889</v>
      </c>
      <c r="AA155" s="37">
        <v>1</v>
      </c>
      <c r="AB155" s="37" t="str">
        <f t="shared" si="2"/>
        <v>Nhà nước và pháp luật đại cương</v>
      </c>
      <c r="AC155" s="27" t="s">
        <v>761</v>
      </c>
    </row>
    <row r="156" spans="1:29" s="37" customFormat="1" ht="28.5" hidden="1" customHeight="1" x14ac:dyDescent="0.2">
      <c r="A156" s="27">
        <v>148</v>
      </c>
      <c r="B156" s="27" t="s">
        <v>91</v>
      </c>
      <c r="C156" s="27" t="s">
        <v>60</v>
      </c>
      <c r="D156" s="27" t="s">
        <v>471</v>
      </c>
      <c r="E156" s="27">
        <v>2</v>
      </c>
      <c r="F156" s="27" t="s">
        <v>262</v>
      </c>
      <c r="G156" s="27" t="s">
        <v>346</v>
      </c>
      <c r="H156" s="27" t="s">
        <v>341</v>
      </c>
      <c r="I156" s="32">
        <v>8</v>
      </c>
      <c r="J156" s="27"/>
      <c r="K156" s="27"/>
      <c r="L156" s="27"/>
      <c r="M156" s="27"/>
      <c r="N156" s="27" t="s">
        <v>296</v>
      </c>
      <c r="O156" s="27">
        <v>3</v>
      </c>
      <c r="P156" s="33" t="s">
        <v>339</v>
      </c>
      <c r="Q156" s="27" t="s">
        <v>342</v>
      </c>
      <c r="R156" s="35">
        <v>100</v>
      </c>
      <c r="S156" s="27">
        <v>96</v>
      </c>
      <c r="T156" s="27" t="s">
        <v>762</v>
      </c>
      <c r="U156" s="27" t="s">
        <v>1146</v>
      </c>
      <c r="V156" s="28" t="s">
        <v>1208</v>
      </c>
      <c r="W156" s="29" t="s">
        <v>1207</v>
      </c>
      <c r="X156" s="27" t="s">
        <v>145</v>
      </c>
      <c r="Y156" s="36"/>
      <c r="Z156" s="36" t="s">
        <v>889</v>
      </c>
      <c r="AA156" s="37">
        <v>1</v>
      </c>
      <c r="AB156" s="37" t="str">
        <f t="shared" si="2"/>
        <v>Nhà nước và pháp luật đại cương</v>
      </c>
      <c r="AC156" s="27" t="s">
        <v>762</v>
      </c>
    </row>
    <row r="157" spans="1:29" s="37" customFormat="1" ht="28.5" hidden="1" customHeight="1" x14ac:dyDescent="0.2">
      <c r="A157" s="27">
        <v>149</v>
      </c>
      <c r="B157" s="27" t="s">
        <v>91</v>
      </c>
      <c r="C157" s="27" t="s">
        <v>60</v>
      </c>
      <c r="D157" s="27" t="s">
        <v>472</v>
      </c>
      <c r="E157" s="27">
        <v>2</v>
      </c>
      <c r="F157" s="27" t="s">
        <v>261</v>
      </c>
      <c r="G157" s="27" t="s">
        <v>373</v>
      </c>
      <c r="H157" s="27" t="s">
        <v>372</v>
      </c>
      <c r="I157" s="32">
        <v>8</v>
      </c>
      <c r="J157" s="27"/>
      <c r="K157" s="27"/>
      <c r="L157" s="27"/>
      <c r="M157" s="27"/>
      <c r="N157" s="27" t="s">
        <v>296</v>
      </c>
      <c r="O157" s="27">
        <v>3</v>
      </c>
      <c r="P157" s="33" t="s">
        <v>304</v>
      </c>
      <c r="Q157" s="27" t="s">
        <v>332</v>
      </c>
      <c r="R157" s="35">
        <v>60</v>
      </c>
      <c r="S157" s="27">
        <v>36</v>
      </c>
      <c r="T157" s="27" t="s">
        <v>762</v>
      </c>
      <c r="U157" s="27" t="s">
        <v>1146</v>
      </c>
      <c r="V157" s="28" t="s">
        <v>1208</v>
      </c>
      <c r="W157" s="29" t="s">
        <v>1207</v>
      </c>
      <c r="X157" s="27" t="s">
        <v>145</v>
      </c>
      <c r="Y157" s="36" t="s">
        <v>586</v>
      </c>
      <c r="Z157" s="36" t="s">
        <v>889</v>
      </c>
      <c r="AA157" s="37">
        <v>1</v>
      </c>
      <c r="AB157" s="37" t="str">
        <f t="shared" si="2"/>
        <v>Nhà nước và pháp luật đại cương</v>
      </c>
      <c r="AC157" s="27" t="s">
        <v>762</v>
      </c>
    </row>
    <row r="158" spans="1:29" s="37" customFormat="1" ht="28.5" hidden="1" customHeight="1" x14ac:dyDescent="0.2">
      <c r="A158" s="27">
        <v>150</v>
      </c>
      <c r="B158" s="27" t="s">
        <v>91</v>
      </c>
      <c r="C158" s="27" t="s">
        <v>60</v>
      </c>
      <c r="D158" s="27" t="s">
        <v>473</v>
      </c>
      <c r="E158" s="27">
        <v>2</v>
      </c>
      <c r="F158" s="27" t="s">
        <v>262</v>
      </c>
      <c r="G158" s="27" t="s">
        <v>347</v>
      </c>
      <c r="H158" s="27" t="s">
        <v>341</v>
      </c>
      <c r="I158" s="32">
        <v>8</v>
      </c>
      <c r="J158" s="27"/>
      <c r="K158" s="27"/>
      <c r="L158" s="27"/>
      <c r="M158" s="27"/>
      <c r="N158" s="27" t="s">
        <v>296</v>
      </c>
      <c r="O158" s="27">
        <v>3</v>
      </c>
      <c r="P158" s="33" t="s">
        <v>304</v>
      </c>
      <c r="Q158" s="27" t="s">
        <v>343</v>
      </c>
      <c r="R158" s="35">
        <v>100</v>
      </c>
      <c r="S158" s="27">
        <v>98</v>
      </c>
      <c r="T158" s="27" t="s">
        <v>763</v>
      </c>
      <c r="U158" s="27" t="s">
        <v>1146</v>
      </c>
      <c r="V158" s="28" t="s">
        <v>1209</v>
      </c>
      <c r="W158" s="29" t="s">
        <v>1207</v>
      </c>
      <c r="X158" s="27" t="s">
        <v>145</v>
      </c>
      <c r="Y158" s="36"/>
      <c r="Z158" s="36" t="s">
        <v>889</v>
      </c>
      <c r="AA158" s="37">
        <v>1</v>
      </c>
      <c r="AB158" s="37" t="str">
        <f t="shared" si="2"/>
        <v>Nhà nước và pháp luật đại cương</v>
      </c>
      <c r="AC158" s="27" t="s">
        <v>763</v>
      </c>
    </row>
    <row r="159" spans="1:29" s="37" customFormat="1" ht="28.5" hidden="1" customHeight="1" x14ac:dyDescent="0.2">
      <c r="A159" s="27">
        <v>151</v>
      </c>
      <c r="B159" s="27" t="s">
        <v>91</v>
      </c>
      <c r="C159" s="27" t="s">
        <v>101</v>
      </c>
      <c r="D159" s="27" t="s">
        <v>474</v>
      </c>
      <c r="E159" s="27">
        <v>2</v>
      </c>
      <c r="F159" s="27" t="s">
        <v>261</v>
      </c>
      <c r="G159" s="27" t="s">
        <v>371</v>
      </c>
      <c r="H159" s="27" t="s">
        <v>372</v>
      </c>
      <c r="I159" s="32">
        <v>8</v>
      </c>
      <c r="J159" s="27"/>
      <c r="K159" s="27"/>
      <c r="L159" s="27"/>
      <c r="M159" s="27"/>
      <c r="N159" s="27" t="s">
        <v>296</v>
      </c>
      <c r="O159" s="27">
        <v>4</v>
      </c>
      <c r="P159" s="33" t="s">
        <v>304</v>
      </c>
      <c r="Q159" s="27" t="s">
        <v>315</v>
      </c>
      <c r="R159" s="35">
        <v>60</v>
      </c>
      <c r="S159" s="27">
        <v>37</v>
      </c>
      <c r="T159" s="27" t="s">
        <v>764</v>
      </c>
      <c r="U159" s="27" t="s">
        <v>1146</v>
      </c>
      <c r="V159" s="28" t="s">
        <v>1210</v>
      </c>
      <c r="W159" s="29" t="s">
        <v>1207</v>
      </c>
      <c r="X159" s="27" t="s">
        <v>145</v>
      </c>
      <c r="Y159" s="36" t="s">
        <v>586</v>
      </c>
      <c r="Z159" s="36" t="s">
        <v>889</v>
      </c>
      <c r="AA159" s="37">
        <v>1</v>
      </c>
      <c r="AB159" s="37" t="str">
        <f t="shared" si="2"/>
        <v>Nhà nước và pháp luật đại cương</v>
      </c>
      <c r="AC159" s="27" t="s">
        <v>764</v>
      </c>
    </row>
    <row r="160" spans="1:29" s="37" customFormat="1" ht="28.5" hidden="1" customHeight="1" x14ac:dyDescent="0.2">
      <c r="A160" s="27">
        <v>152</v>
      </c>
      <c r="B160" s="27" t="s">
        <v>91</v>
      </c>
      <c r="C160" s="27" t="s">
        <v>101</v>
      </c>
      <c r="D160" s="27" t="s">
        <v>475</v>
      </c>
      <c r="E160" s="27">
        <v>2</v>
      </c>
      <c r="F160" s="27" t="s">
        <v>261</v>
      </c>
      <c r="G160" s="27" t="s">
        <v>370</v>
      </c>
      <c r="H160" s="27" t="s">
        <v>372</v>
      </c>
      <c r="I160" s="32">
        <v>8</v>
      </c>
      <c r="J160" s="27"/>
      <c r="K160" s="27"/>
      <c r="L160" s="27"/>
      <c r="M160" s="27"/>
      <c r="N160" s="27" t="s">
        <v>296</v>
      </c>
      <c r="O160" s="27">
        <v>5</v>
      </c>
      <c r="P160" s="33" t="s">
        <v>304</v>
      </c>
      <c r="Q160" s="27" t="s">
        <v>314</v>
      </c>
      <c r="R160" s="35">
        <v>60</v>
      </c>
      <c r="S160" s="27">
        <v>37</v>
      </c>
      <c r="T160" s="27" t="s">
        <v>765</v>
      </c>
      <c r="U160" s="27" t="s">
        <v>1146</v>
      </c>
      <c r="V160" s="28" t="s">
        <v>1211</v>
      </c>
      <c r="W160" s="29" t="s">
        <v>1207</v>
      </c>
      <c r="X160" s="27" t="s">
        <v>145</v>
      </c>
      <c r="Y160" s="36" t="s">
        <v>586</v>
      </c>
      <c r="Z160" s="36" t="s">
        <v>889</v>
      </c>
      <c r="AA160" s="37">
        <v>1</v>
      </c>
      <c r="AB160" s="37" t="str">
        <f t="shared" si="2"/>
        <v>Nhà nước và pháp luật đại cương</v>
      </c>
      <c r="AC160" s="27" t="s">
        <v>765</v>
      </c>
    </row>
    <row r="161" spans="1:29" s="37" customFormat="1" ht="38.25" customHeight="1" x14ac:dyDescent="0.2">
      <c r="A161" s="27">
        <v>153</v>
      </c>
      <c r="B161" s="27" t="s">
        <v>91</v>
      </c>
      <c r="C161" s="27" t="s">
        <v>60</v>
      </c>
      <c r="D161" s="27" t="s">
        <v>476</v>
      </c>
      <c r="E161" s="27">
        <v>2</v>
      </c>
      <c r="F161" s="27" t="s">
        <v>261</v>
      </c>
      <c r="G161" s="27" t="s">
        <v>656</v>
      </c>
      <c r="H161" s="27"/>
      <c r="I161" s="32">
        <v>8</v>
      </c>
      <c r="J161" s="27"/>
      <c r="K161" s="27"/>
      <c r="L161" s="27"/>
      <c r="M161" s="27"/>
      <c r="N161" s="27" t="s">
        <v>296</v>
      </c>
      <c r="O161" s="27">
        <v>6</v>
      </c>
      <c r="P161" s="33" t="s">
        <v>304</v>
      </c>
      <c r="Q161" s="27" t="s">
        <v>356</v>
      </c>
      <c r="R161" s="32">
        <v>85</v>
      </c>
      <c r="S161" s="27">
        <v>55</v>
      </c>
      <c r="T161" s="27" t="s">
        <v>766</v>
      </c>
      <c r="U161" s="27" t="s">
        <v>1146</v>
      </c>
      <c r="V161" s="28" t="s">
        <v>1212</v>
      </c>
      <c r="W161" s="29" t="s">
        <v>1207</v>
      </c>
      <c r="X161" s="27" t="s">
        <v>145</v>
      </c>
      <c r="Y161" s="36"/>
      <c r="Z161" s="36" t="s">
        <v>891</v>
      </c>
      <c r="AA161" s="37">
        <v>1</v>
      </c>
      <c r="AB161" s="37" t="str">
        <f t="shared" si="2"/>
        <v>Nhà nước và pháp luật đại cương</v>
      </c>
      <c r="AC161" s="27" t="s">
        <v>766</v>
      </c>
    </row>
    <row r="162" spans="1:29" s="37" customFormat="1" ht="31.5" hidden="1" customHeight="1" x14ac:dyDescent="0.2">
      <c r="A162" s="27">
        <v>154</v>
      </c>
      <c r="B162" s="27" t="s">
        <v>20</v>
      </c>
      <c r="C162" s="27" t="s">
        <v>21</v>
      </c>
      <c r="D162" s="27" t="s">
        <v>901</v>
      </c>
      <c r="E162" s="27">
        <v>3</v>
      </c>
      <c r="F162" s="27" t="s">
        <v>199</v>
      </c>
      <c r="G162" s="27" t="s">
        <v>132</v>
      </c>
      <c r="H162" s="27">
        <v>140</v>
      </c>
      <c r="I162" s="32">
        <v>1</v>
      </c>
      <c r="J162" s="27"/>
      <c r="K162" s="27" t="s">
        <v>867</v>
      </c>
      <c r="L162" s="27" t="s">
        <v>30</v>
      </c>
      <c r="M162" s="27" t="s">
        <v>355</v>
      </c>
      <c r="N162" s="27" t="s">
        <v>186</v>
      </c>
      <c r="O162" s="33">
        <v>6</v>
      </c>
      <c r="P162" s="33" t="s">
        <v>301</v>
      </c>
      <c r="Q162" s="27" t="s">
        <v>363</v>
      </c>
      <c r="R162" s="35">
        <v>80</v>
      </c>
      <c r="S162" s="27">
        <v>80</v>
      </c>
      <c r="T162" s="27" t="s">
        <v>936</v>
      </c>
      <c r="U162" s="27" t="s">
        <v>937</v>
      </c>
      <c r="V162" s="28" t="s">
        <v>938</v>
      </c>
      <c r="W162" s="29" t="s">
        <v>939</v>
      </c>
      <c r="X162" s="27" t="s">
        <v>260</v>
      </c>
      <c r="Y162" s="36"/>
      <c r="Z162" s="36" t="s">
        <v>891</v>
      </c>
      <c r="AA162" s="37">
        <v>1</v>
      </c>
      <c r="AB162" s="37" t="str">
        <f t="shared" si="2"/>
        <v>Kiểm toán căn bản</v>
      </c>
      <c r="AC162" s="27" t="s">
        <v>747</v>
      </c>
    </row>
    <row r="163" spans="1:29" s="37" customFormat="1" ht="31.5" hidden="1" customHeight="1" x14ac:dyDescent="0.2">
      <c r="A163" s="27">
        <v>155</v>
      </c>
      <c r="B163" s="27" t="s">
        <v>239</v>
      </c>
      <c r="C163" s="27" t="s">
        <v>84</v>
      </c>
      <c r="D163" s="27" t="s">
        <v>477</v>
      </c>
      <c r="E163" s="27">
        <v>2</v>
      </c>
      <c r="F163" s="27" t="s">
        <v>262</v>
      </c>
      <c r="G163" s="27" t="s">
        <v>346</v>
      </c>
      <c r="H163" s="27" t="s">
        <v>341</v>
      </c>
      <c r="I163" s="32">
        <v>7</v>
      </c>
      <c r="J163" s="27"/>
      <c r="K163" s="27"/>
      <c r="L163" s="27"/>
      <c r="M163" s="27"/>
      <c r="N163" s="27" t="s">
        <v>296</v>
      </c>
      <c r="O163" s="27">
        <v>2</v>
      </c>
      <c r="P163" s="33" t="s">
        <v>339</v>
      </c>
      <c r="Q163" s="27" t="s">
        <v>342</v>
      </c>
      <c r="R163" s="35">
        <v>100</v>
      </c>
      <c r="S163" s="27">
        <v>89</v>
      </c>
      <c r="T163" s="27" t="s">
        <v>1213</v>
      </c>
      <c r="U163" s="27" t="s">
        <v>1135</v>
      </c>
      <c r="V163" s="28" t="s">
        <v>1214</v>
      </c>
      <c r="W163" s="29" t="s">
        <v>1215</v>
      </c>
      <c r="X163" s="27" t="s">
        <v>144</v>
      </c>
      <c r="Y163" s="36"/>
      <c r="Z163" s="36" t="s">
        <v>889</v>
      </c>
      <c r="AA163" s="37">
        <v>1</v>
      </c>
      <c r="AB163" s="37" t="str">
        <f t="shared" si="2"/>
        <v>Những nguyên lý cơ bản của chủ nghĩa Mác-Lênin 1</v>
      </c>
      <c r="AC163" s="27" t="s">
        <v>797</v>
      </c>
    </row>
    <row r="164" spans="1:29" s="37" customFormat="1" ht="31.5" hidden="1" customHeight="1" x14ac:dyDescent="0.2">
      <c r="A164" s="27">
        <v>156</v>
      </c>
      <c r="B164" s="27" t="s">
        <v>239</v>
      </c>
      <c r="C164" s="27" t="s">
        <v>84</v>
      </c>
      <c r="D164" s="27" t="s">
        <v>478</v>
      </c>
      <c r="E164" s="27">
        <v>2</v>
      </c>
      <c r="F164" s="27" t="s">
        <v>262</v>
      </c>
      <c r="G164" s="27" t="s">
        <v>347</v>
      </c>
      <c r="H164" s="27" t="s">
        <v>341</v>
      </c>
      <c r="I164" s="32">
        <v>7</v>
      </c>
      <c r="J164" s="27"/>
      <c r="K164" s="27"/>
      <c r="L164" s="27"/>
      <c r="M164" s="27"/>
      <c r="N164" s="27" t="s">
        <v>296</v>
      </c>
      <c r="O164" s="27">
        <v>2</v>
      </c>
      <c r="P164" s="33" t="s">
        <v>304</v>
      </c>
      <c r="Q164" s="27" t="s">
        <v>343</v>
      </c>
      <c r="R164" s="35">
        <v>100</v>
      </c>
      <c r="S164" s="27">
        <v>88</v>
      </c>
      <c r="T164" s="27" t="s">
        <v>1213</v>
      </c>
      <c r="U164" s="27" t="s">
        <v>1135</v>
      </c>
      <c r="V164" s="28" t="s">
        <v>1214</v>
      </c>
      <c r="W164" s="29" t="s">
        <v>1215</v>
      </c>
      <c r="X164" s="27" t="s">
        <v>144</v>
      </c>
      <c r="Y164" s="36"/>
      <c r="Z164" s="36" t="s">
        <v>889</v>
      </c>
      <c r="AA164" s="37">
        <v>1</v>
      </c>
      <c r="AB164" s="37" t="str">
        <f t="shared" si="2"/>
        <v>Những nguyên lý cơ bản của chủ nghĩa Mác-Lênin 1</v>
      </c>
      <c r="AC164" s="27" t="s">
        <v>797</v>
      </c>
    </row>
    <row r="165" spans="1:29" s="37" customFormat="1" ht="31.5" hidden="1" customHeight="1" x14ac:dyDescent="0.2">
      <c r="A165" s="27">
        <v>157</v>
      </c>
      <c r="B165" s="27" t="s">
        <v>239</v>
      </c>
      <c r="C165" s="27" t="s">
        <v>84</v>
      </c>
      <c r="D165" s="27" t="s">
        <v>479</v>
      </c>
      <c r="E165" s="27">
        <v>2</v>
      </c>
      <c r="F165" s="27" t="s">
        <v>262</v>
      </c>
      <c r="G165" s="27" t="s">
        <v>344</v>
      </c>
      <c r="H165" s="27" t="s">
        <v>341</v>
      </c>
      <c r="I165" s="32">
        <v>7</v>
      </c>
      <c r="J165" s="27"/>
      <c r="K165" s="27"/>
      <c r="L165" s="27"/>
      <c r="M165" s="27"/>
      <c r="N165" s="27" t="s">
        <v>186</v>
      </c>
      <c r="O165" s="27">
        <v>5</v>
      </c>
      <c r="P165" s="33" t="s">
        <v>338</v>
      </c>
      <c r="Q165" s="27" t="s">
        <v>342</v>
      </c>
      <c r="R165" s="35">
        <v>100</v>
      </c>
      <c r="S165" s="27">
        <v>95</v>
      </c>
      <c r="T165" s="27" t="s">
        <v>1213</v>
      </c>
      <c r="U165" s="27" t="s">
        <v>1135</v>
      </c>
      <c r="V165" s="28" t="s">
        <v>1214</v>
      </c>
      <c r="W165" s="29" t="s">
        <v>1215</v>
      </c>
      <c r="X165" s="27" t="s">
        <v>144</v>
      </c>
      <c r="Y165" s="36"/>
      <c r="Z165" s="36" t="s">
        <v>889</v>
      </c>
      <c r="AA165" s="37">
        <v>1</v>
      </c>
      <c r="AB165" s="37" t="str">
        <f t="shared" si="2"/>
        <v>Những nguyên lý cơ bản của chủ nghĩa Mác-Lênin 1</v>
      </c>
      <c r="AC165" s="27" t="s">
        <v>797</v>
      </c>
    </row>
    <row r="166" spans="1:29" s="37" customFormat="1" ht="31.5" hidden="1" customHeight="1" x14ac:dyDescent="0.2">
      <c r="A166" s="27">
        <v>158</v>
      </c>
      <c r="B166" s="27" t="s">
        <v>239</v>
      </c>
      <c r="C166" s="27" t="s">
        <v>84</v>
      </c>
      <c r="D166" s="27" t="s">
        <v>480</v>
      </c>
      <c r="E166" s="27">
        <v>2</v>
      </c>
      <c r="F166" s="27" t="s">
        <v>250</v>
      </c>
      <c r="G166" s="27" t="s">
        <v>300</v>
      </c>
      <c r="H166" s="27">
        <v>47</v>
      </c>
      <c r="I166" s="32">
        <v>7</v>
      </c>
      <c r="J166" s="27"/>
      <c r="K166" s="27"/>
      <c r="L166" s="27"/>
      <c r="M166" s="27"/>
      <c r="N166" s="27" t="s">
        <v>186</v>
      </c>
      <c r="O166" s="27">
        <v>5</v>
      </c>
      <c r="P166" s="33" t="s">
        <v>302</v>
      </c>
      <c r="Q166" s="33" t="s">
        <v>182</v>
      </c>
      <c r="R166" s="35">
        <v>60</v>
      </c>
      <c r="S166" s="27">
        <v>60</v>
      </c>
      <c r="T166" s="27" t="s">
        <v>1216</v>
      </c>
      <c r="U166" s="27" t="s">
        <v>1135</v>
      </c>
      <c r="V166" s="28" t="s">
        <v>1217</v>
      </c>
      <c r="W166" s="29" t="s">
        <v>1218</v>
      </c>
      <c r="X166" s="27" t="s">
        <v>144</v>
      </c>
      <c r="Y166" s="36" t="s">
        <v>586</v>
      </c>
      <c r="Z166" s="36" t="s">
        <v>891</v>
      </c>
      <c r="AA166" s="37">
        <v>1</v>
      </c>
      <c r="AB166" s="37" t="str">
        <f t="shared" si="2"/>
        <v>Những nguyên lý cơ bản của chủ nghĩa Mác-Lênin 1</v>
      </c>
      <c r="AC166" s="27" t="s">
        <v>798</v>
      </c>
    </row>
    <row r="167" spans="1:29" s="37" customFormat="1" ht="31.5" hidden="1" customHeight="1" x14ac:dyDescent="0.2">
      <c r="A167" s="27">
        <v>159</v>
      </c>
      <c r="B167" s="27" t="s">
        <v>239</v>
      </c>
      <c r="C167" s="27" t="s">
        <v>84</v>
      </c>
      <c r="D167" s="27" t="s">
        <v>481</v>
      </c>
      <c r="E167" s="27">
        <v>2</v>
      </c>
      <c r="F167" s="27" t="s">
        <v>250</v>
      </c>
      <c r="G167" s="27" t="s">
        <v>206</v>
      </c>
      <c r="H167" s="27">
        <v>51</v>
      </c>
      <c r="I167" s="32">
        <v>7</v>
      </c>
      <c r="J167" s="27"/>
      <c r="K167" s="27"/>
      <c r="L167" s="27"/>
      <c r="M167" s="27"/>
      <c r="N167" s="27" t="s">
        <v>296</v>
      </c>
      <c r="O167" s="27">
        <v>5</v>
      </c>
      <c r="P167" s="33" t="s">
        <v>304</v>
      </c>
      <c r="Q167" s="33" t="s">
        <v>184</v>
      </c>
      <c r="R167" s="35">
        <v>60</v>
      </c>
      <c r="S167" s="27">
        <v>53</v>
      </c>
      <c r="T167" s="27" t="s">
        <v>798</v>
      </c>
      <c r="U167" s="27" t="s">
        <v>1135</v>
      </c>
      <c r="V167" s="28" t="s">
        <v>1219</v>
      </c>
      <c r="W167" s="29" t="s">
        <v>1220</v>
      </c>
      <c r="X167" s="27" t="s">
        <v>144</v>
      </c>
      <c r="Y167" s="36" t="s">
        <v>586</v>
      </c>
      <c r="Z167" s="36" t="s">
        <v>891</v>
      </c>
      <c r="AA167" s="37">
        <v>1</v>
      </c>
      <c r="AB167" s="37" t="str">
        <f t="shared" si="2"/>
        <v>Những nguyên lý cơ bản của chủ nghĩa Mác-Lênin 1</v>
      </c>
      <c r="AC167" s="27" t="s">
        <v>798</v>
      </c>
    </row>
    <row r="168" spans="1:29" s="37" customFormat="1" ht="31.5" hidden="1" customHeight="1" x14ac:dyDescent="0.2">
      <c r="A168" s="27">
        <v>160</v>
      </c>
      <c r="B168" s="27" t="s">
        <v>239</v>
      </c>
      <c r="C168" s="27" t="s">
        <v>84</v>
      </c>
      <c r="D168" s="27" t="s">
        <v>482</v>
      </c>
      <c r="E168" s="27">
        <v>2</v>
      </c>
      <c r="F168" s="27" t="s">
        <v>262</v>
      </c>
      <c r="G168" s="27" t="s">
        <v>345</v>
      </c>
      <c r="H168" s="27" t="s">
        <v>341</v>
      </c>
      <c r="I168" s="32">
        <v>7</v>
      </c>
      <c r="J168" s="27"/>
      <c r="K168" s="27"/>
      <c r="L168" s="27"/>
      <c r="M168" s="27"/>
      <c r="N168" s="27" t="s">
        <v>186</v>
      </c>
      <c r="O168" s="27">
        <v>6</v>
      </c>
      <c r="P168" s="33" t="s">
        <v>338</v>
      </c>
      <c r="Q168" s="27" t="s">
        <v>343</v>
      </c>
      <c r="R168" s="35">
        <v>100</v>
      </c>
      <c r="S168" s="27">
        <v>93</v>
      </c>
      <c r="T168" s="27" t="s">
        <v>1221</v>
      </c>
      <c r="U168" s="27" t="s">
        <v>1135</v>
      </c>
      <c r="V168" s="28" t="s">
        <v>1222</v>
      </c>
      <c r="W168" s="29" t="s">
        <v>1223</v>
      </c>
      <c r="X168" s="27" t="s">
        <v>144</v>
      </c>
      <c r="Y168" s="36"/>
      <c r="Z168" s="36" t="s">
        <v>889</v>
      </c>
      <c r="AA168" s="37">
        <v>1</v>
      </c>
      <c r="AB168" s="37" t="str">
        <f t="shared" si="2"/>
        <v>Những nguyên lý cơ bản của chủ nghĩa Mác-Lênin 1</v>
      </c>
      <c r="AC168" s="27" t="s">
        <v>798</v>
      </c>
    </row>
    <row r="169" spans="1:29" s="37" customFormat="1" ht="38.25" hidden="1" customHeight="1" x14ac:dyDescent="0.2">
      <c r="A169" s="27">
        <v>161</v>
      </c>
      <c r="B169" s="27" t="s">
        <v>239</v>
      </c>
      <c r="C169" s="27" t="s">
        <v>84</v>
      </c>
      <c r="D169" s="27" t="s">
        <v>483</v>
      </c>
      <c r="E169" s="27">
        <v>2</v>
      </c>
      <c r="F169" s="27" t="s">
        <v>250</v>
      </c>
      <c r="G169" s="27" t="s">
        <v>299</v>
      </c>
      <c r="H169" s="27">
        <v>45</v>
      </c>
      <c r="I169" s="32">
        <v>7</v>
      </c>
      <c r="J169" s="27"/>
      <c r="K169" s="27"/>
      <c r="L169" s="27"/>
      <c r="M169" s="27"/>
      <c r="N169" s="27" t="s">
        <v>186</v>
      </c>
      <c r="O169" s="27">
        <v>6</v>
      </c>
      <c r="P169" s="33" t="s">
        <v>302</v>
      </c>
      <c r="Q169" s="33" t="s">
        <v>184</v>
      </c>
      <c r="R169" s="35">
        <v>60</v>
      </c>
      <c r="S169" s="27">
        <v>36</v>
      </c>
      <c r="T169" s="27" t="s">
        <v>1224</v>
      </c>
      <c r="U169" s="27" t="s">
        <v>1135</v>
      </c>
      <c r="V169" s="28" t="s">
        <v>1225</v>
      </c>
      <c r="W169" s="29" t="s">
        <v>1226</v>
      </c>
      <c r="X169" s="27" t="s">
        <v>144</v>
      </c>
      <c r="Y169" s="36" t="s">
        <v>586</v>
      </c>
      <c r="Z169" s="36" t="s">
        <v>891</v>
      </c>
      <c r="AA169" s="37">
        <v>1</v>
      </c>
      <c r="AB169" s="37" t="str">
        <f t="shared" si="2"/>
        <v>Những nguyên lý cơ bản của chủ nghĩa Mác-Lênin 1</v>
      </c>
      <c r="AC169" s="27" t="s">
        <v>797</v>
      </c>
    </row>
    <row r="170" spans="1:29" s="37" customFormat="1" ht="38.25" hidden="1" customHeight="1" x14ac:dyDescent="0.2">
      <c r="A170" s="27">
        <v>162</v>
      </c>
      <c r="B170" s="27" t="s">
        <v>239</v>
      </c>
      <c r="C170" s="27" t="s">
        <v>84</v>
      </c>
      <c r="D170" s="27" t="s">
        <v>1446</v>
      </c>
      <c r="E170" s="27">
        <v>2</v>
      </c>
      <c r="F170" s="27" t="s">
        <v>250</v>
      </c>
      <c r="G170" s="27" t="s">
        <v>299</v>
      </c>
      <c r="H170" s="27"/>
      <c r="I170" s="32">
        <v>7</v>
      </c>
      <c r="J170" s="27"/>
      <c r="K170" s="27"/>
      <c r="L170" s="27"/>
      <c r="M170" s="27"/>
      <c r="N170" s="27" t="s">
        <v>296</v>
      </c>
      <c r="O170" s="27">
        <v>5</v>
      </c>
      <c r="P170" s="38" t="s">
        <v>339</v>
      </c>
      <c r="Q170" s="33" t="s">
        <v>305</v>
      </c>
      <c r="R170" s="35">
        <v>60</v>
      </c>
      <c r="S170" s="27">
        <v>22</v>
      </c>
      <c r="T170" s="27"/>
      <c r="U170" s="27"/>
      <c r="V170" s="28"/>
      <c r="W170" s="29" t="s">
        <v>1226</v>
      </c>
      <c r="X170" s="27" t="s">
        <v>144</v>
      </c>
      <c r="Y170" s="36" t="s">
        <v>1447</v>
      </c>
      <c r="Z170" s="36" t="s">
        <v>891</v>
      </c>
      <c r="AA170" s="37">
        <v>1</v>
      </c>
      <c r="AB170" s="37" t="str">
        <f t="shared" si="2"/>
        <v>Những nguyên lý cơ bản của chủ nghĩa Mác-Lênin 1</v>
      </c>
      <c r="AC170" s="27" t="s">
        <v>797</v>
      </c>
    </row>
    <row r="171" spans="1:29" s="37" customFormat="1" ht="28.5" hidden="1" customHeight="1" x14ac:dyDescent="0.2">
      <c r="A171" s="27">
        <v>163</v>
      </c>
      <c r="B171" s="27" t="s">
        <v>72</v>
      </c>
      <c r="C171" s="27" t="s">
        <v>73</v>
      </c>
      <c r="D171" s="27" t="s">
        <v>73</v>
      </c>
      <c r="E171" s="27">
        <v>3</v>
      </c>
      <c r="F171" s="27" t="s">
        <v>168</v>
      </c>
      <c r="G171" s="27" t="s">
        <v>57</v>
      </c>
      <c r="H171" s="27">
        <v>23</v>
      </c>
      <c r="I171" s="32">
        <v>1</v>
      </c>
      <c r="J171" s="27" t="s">
        <v>70</v>
      </c>
      <c r="K171" s="27" t="s">
        <v>75</v>
      </c>
      <c r="L171" s="27" t="s">
        <v>352</v>
      </c>
      <c r="M171" s="27"/>
      <c r="N171" s="27" t="s">
        <v>186</v>
      </c>
      <c r="O171" s="27">
        <v>2</v>
      </c>
      <c r="P171" s="33" t="s">
        <v>336</v>
      </c>
      <c r="Q171" s="27" t="s">
        <v>364</v>
      </c>
      <c r="R171" s="35">
        <v>80</v>
      </c>
      <c r="S171" s="27">
        <v>79</v>
      </c>
      <c r="T171" s="27" t="s">
        <v>667</v>
      </c>
      <c r="U171" s="27" t="s">
        <v>977</v>
      </c>
      <c r="V171" s="28" t="s">
        <v>1227</v>
      </c>
      <c r="W171" s="29" t="s">
        <v>1228</v>
      </c>
      <c r="X171" s="27" t="s">
        <v>170</v>
      </c>
      <c r="Y171" s="36"/>
      <c r="Z171" s="36" t="s">
        <v>891</v>
      </c>
      <c r="AA171" s="37">
        <v>1</v>
      </c>
      <c r="AB171" s="37" t="str">
        <f t="shared" si="2"/>
        <v>Những vấn đề kinh tế chính trị ở Việt Nam</v>
      </c>
      <c r="AC171" s="27" t="s">
        <v>667</v>
      </c>
    </row>
    <row r="172" spans="1:29" s="37" customFormat="1" ht="31.5" hidden="1" customHeight="1" x14ac:dyDescent="0.2">
      <c r="A172" s="27">
        <v>164</v>
      </c>
      <c r="B172" s="27" t="s">
        <v>114</v>
      </c>
      <c r="C172" s="27" t="s">
        <v>115</v>
      </c>
      <c r="D172" s="27" t="s">
        <v>115</v>
      </c>
      <c r="E172" s="27">
        <v>3</v>
      </c>
      <c r="F172" s="27" t="s">
        <v>192</v>
      </c>
      <c r="G172" s="27" t="s">
        <v>68</v>
      </c>
      <c r="H172" s="27">
        <v>78</v>
      </c>
      <c r="I172" s="32">
        <v>1</v>
      </c>
      <c r="J172" s="27"/>
      <c r="K172" s="27" t="s">
        <v>43</v>
      </c>
      <c r="L172" s="27" t="s">
        <v>352</v>
      </c>
      <c r="M172" s="27"/>
      <c r="N172" s="27" t="s">
        <v>186</v>
      </c>
      <c r="O172" s="27">
        <v>3</v>
      </c>
      <c r="P172" s="33" t="s">
        <v>301</v>
      </c>
      <c r="Q172" s="27" t="s">
        <v>365</v>
      </c>
      <c r="R172" s="35">
        <v>80</v>
      </c>
      <c r="S172" s="27">
        <v>80</v>
      </c>
      <c r="T172" s="27" t="s">
        <v>856</v>
      </c>
      <c r="U172" s="27" t="s">
        <v>1229</v>
      </c>
      <c r="V172" s="28" t="s">
        <v>1230</v>
      </c>
      <c r="W172" s="29" t="s">
        <v>1231</v>
      </c>
      <c r="X172" s="27" t="s">
        <v>173</v>
      </c>
      <c r="Y172" s="36"/>
      <c r="Z172" s="36" t="s">
        <v>891</v>
      </c>
      <c r="AA172" s="37">
        <v>1</v>
      </c>
      <c r="AB172" s="37" t="str">
        <f t="shared" si="2"/>
        <v>Phân tích chi phí và lợi ích</v>
      </c>
      <c r="AC172" s="27" t="s">
        <v>856</v>
      </c>
    </row>
    <row r="173" spans="1:29" s="37" customFormat="1" ht="31.5" hidden="1" customHeight="1" x14ac:dyDescent="0.2">
      <c r="A173" s="27">
        <v>165</v>
      </c>
      <c r="B173" s="27" t="s">
        <v>20</v>
      </c>
      <c r="C173" s="27"/>
      <c r="D173" s="27" t="s">
        <v>902</v>
      </c>
      <c r="E173" s="27">
        <v>3</v>
      </c>
      <c r="F173" s="27"/>
      <c r="G173" s="27"/>
      <c r="H173" s="27"/>
      <c r="I173" s="32"/>
      <c r="J173" s="27"/>
      <c r="K173" s="27"/>
      <c r="L173" s="27"/>
      <c r="M173" s="27"/>
      <c r="N173" s="27" t="s">
        <v>186</v>
      </c>
      <c r="O173" s="27">
        <v>2</v>
      </c>
      <c r="P173" s="33" t="s">
        <v>301</v>
      </c>
      <c r="Q173" s="33" t="s">
        <v>357</v>
      </c>
      <c r="R173" s="32">
        <v>100</v>
      </c>
      <c r="S173" s="27">
        <v>92</v>
      </c>
      <c r="T173" s="27" t="s">
        <v>1433</v>
      </c>
      <c r="U173" s="27"/>
      <c r="V173" s="28"/>
      <c r="W173" s="29"/>
      <c r="X173" s="27"/>
      <c r="Y173" s="36"/>
      <c r="Z173" s="36" t="s">
        <v>891</v>
      </c>
      <c r="AA173" s="37">
        <v>1</v>
      </c>
      <c r="AB173" s="37" t="str">
        <f t="shared" si="2"/>
        <v>Kiểm toán căn bản</v>
      </c>
      <c r="AC173" s="27"/>
    </row>
    <row r="174" spans="1:29" s="37" customFormat="1" ht="32.25" hidden="1" customHeight="1" x14ac:dyDescent="0.2">
      <c r="A174" s="27">
        <v>166</v>
      </c>
      <c r="B174" s="27" t="s">
        <v>248</v>
      </c>
      <c r="C174" s="27" t="s">
        <v>249</v>
      </c>
      <c r="D174" s="27" t="s">
        <v>249</v>
      </c>
      <c r="E174" s="27">
        <v>3</v>
      </c>
      <c r="F174" s="27"/>
      <c r="G174" s="27" t="s">
        <v>68</v>
      </c>
      <c r="H174" s="27">
        <v>22</v>
      </c>
      <c r="I174" s="32">
        <v>1</v>
      </c>
      <c r="J174" s="27"/>
      <c r="K174" s="27" t="s">
        <v>62</v>
      </c>
      <c r="L174" s="27"/>
      <c r="M174" s="27"/>
      <c r="N174" s="27" t="s">
        <v>186</v>
      </c>
      <c r="O174" s="27">
        <v>3</v>
      </c>
      <c r="P174" s="33" t="s">
        <v>336</v>
      </c>
      <c r="Q174" s="27" t="s">
        <v>348</v>
      </c>
      <c r="R174" s="35">
        <v>60</v>
      </c>
      <c r="S174" s="27">
        <v>22</v>
      </c>
      <c r="T174" s="27" t="s">
        <v>1232</v>
      </c>
      <c r="U174" s="27" t="s">
        <v>1233</v>
      </c>
      <c r="V174" s="28" t="s">
        <v>1234</v>
      </c>
      <c r="W174" s="29" t="s">
        <v>1235</v>
      </c>
      <c r="X174" s="27" t="s">
        <v>173</v>
      </c>
      <c r="Y174" s="36"/>
      <c r="Z174" s="36" t="s">
        <v>891</v>
      </c>
      <c r="AA174" s="37">
        <v>1</v>
      </c>
      <c r="AB174" s="37" t="str">
        <f t="shared" si="2"/>
        <v>Phân tích năng suất hiệu quả</v>
      </c>
      <c r="AC174" s="27" t="s">
        <v>844</v>
      </c>
    </row>
    <row r="175" spans="1:29" s="37" customFormat="1" ht="45.75" hidden="1" customHeight="1" x14ac:dyDescent="0.2">
      <c r="A175" s="27">
        <v>167</v>
      </c>
      <c r="B175" s="27" t="s">
        <v>134</v>
      </c>
      <c r="C175" s="27" t="s">
        <v>133</v>
      </c>
      <c r="D175" s="27" t="s">
        <v>484</v>
      </c>
      <c r="E175" s="27">
        <v>3</v>
      </c>
      <c r="F175" s="27" t="s">
        <v>623</v>
      </c>
      <c r="G175" s="27" t="s">
        <v>624</v>
      </c>
      <c r="H175" s="27" t="s">
        <v>625</v>
      </c>
      <c r="I175" s="32">
        <v>3</v>
      </c>
      <c r="J175" s="27"/>
      <c r="K175" s="27" t="s">
        <v>868</v>
      </c>
      <c r="L175" s="27" t="s">
        <v>30</v>
      </c>
      <c r="M175" s="27" t="s">
        <v>355</v>
      </c>
      <c r="N175" s="27" t="s">
        <v>296</v>
      </c>
      <c r="O175" s="27">
        <v>3</v>
      </c>
      <c r="P175" s="33" t="s">
        <v>297</v>
      </c>
      <c r="Q175" s="27" t="s">
        <v>365</v>
      </c>
      <c r="R175" s="35">
        <v>80</v>
      </c>
      <c r="S175" s="27">
        <v>80</v>
      </c>
      <c r="T175" s="27" t="s">
        <v>1236</v>
      </c>
      <c r="U175" s="27" t="s">
        <v>910</v>
      </c>
      <c r="V175" s="28" t="s">
        <v>1237</v>
      </c>
      <c r="W175" s="29" t="s">
        <v>1238</v>
      </c>
      <c r="X175" s="27" t="s">
        <v>175</v>
      </c>
      <c r="Y175" s="36"/>
      <c r="Z175" s="36" t="s">
        <v>891</v>
      </c>
      <c r="AA175" s="37">
        <v>1</v>
      </c>
      <c r="AB175" s="37" t="str">
        <f t="shared" si="2"/>
        <v>Phân tích tài chính</v>
      </c>
      <c r="AC175" s="27" t="s">
        <v>811</v>
      </c>
    </row>
    <row r="176" spans="1:29" s="37" customFormat="1" ht="31.5" hidden="1" customHeight="1" x14ac:dyDescent="0.2">
      <c r="A176" s="27">
        <v>168</v>
      </c>
      <c r="B176" s="27" t="s">
        <v>134</v>
      </c>
      <c r="C176" s="27" t="s">
        <v>133</v>
      </c>
      <c r="D176" s="27" t="s">
        <v>485</v>
      </c>
      <c r="E176" s="27">
        <v>3</v>
      </c>
      <c r="F176" s="27" t="s">
        <v>199</v>
      </c>
      <c r="G176" s="27" t="s">
        <v>132</v>
      </c>
      <c r="H176" s="27">
        <v>140</v>
      </c>
      <c r="I176" s="32">
        <v>3</v>
      </c>
      <c r="J176" s="27"/>
      <c r="K176" s="27" t="s">
        <v>590</v>
      </c>
      <c r="L176" s="27" t="s">
        <v>352</v>
      </c>
      <c r="M176" s="27" t="s">
        <v>355</v>
      </c>
      <c r="N176" s="27" t="s">
        <v>186</v>
      </c>
      <c r="O176" s="33">
        <v>5</v>
      </c>
      <c r="P176" s="33" t="s">
        <v>301</v>
      </c>
      <c r="Q176" s="27" t="s">
        <v>363</v>
      </c>
      <c r="R176" s="35">
        <v>80</v>
      </c>
      <c r="S176" s="27">
        <v>80</v>
      </c>
      <c r="T176" s="27" t="s">
        <v>1239</v>
      </c>
      <c r="U176" s="27" t="s">
        <v>910</v>
      </c>
      <c r="V176" s="28" t="s">
        <v>1240</v>
      </c>
      <c r="W176" s="29" t="s">
        <v>1241</v>
      </c>
      <c r="X176" s="27" t="s">
        <v>175</v>
      </c>
      <c r="Y176" s="36"/>
      <c r="Z176" s="36" t="s">
        <v>891</v>
      </c>
      <c r="AA176" s="37">
        <v>1</v>
      </c>
      <c r="AB176" s="37" t="str">
        <f t="shared" si="2"/>
        <v>Phân tích tài chính</v>
      </c>
      <c r="AC176" s="27" t="s">
        <v>812</v>
      </c>
    </row>
    <row r="177" spans="1:29" s="37" customFormat="1" ht="31.5" hidden="1" customHeight="1" x14ac:dyDescent="0.2">
      <c r="A177" s="27">
        <v>169</v>
      </c>
      <c r="B177" s="27" t="s">
        <v>134</v>
      </c>
      <c r="C177" s="27" t="s">
        <v>133</v>
      </c>
      <c r="D177" s="27" t="s">
        <v>486</v>
      </c>
      <c r="E177" s="27">
        <v>3</v>
      </c>
      <c r="F177" s="27" t="s">
        <v>192</v>
      </c>
      <c r="G177" s="27" t="s">
        <v>128</v>
      </c>
      <c r="H177" s="27">
        <v>19</v>
      </c>
      <c r="I177" s="32">
        <v>3</v>
      </c>
      <c r="J177" s="27"/>
      <c r="K177" s="27" t="s">
        <v>590</v>
      </c>
      <c r="L177" s="27" t="s">
        <v>352</v>
      </c>
      <c r="M177" s="27" t="s">
        <v>355</v>
      </c>
      <c r="N177" s="27" t="s">
        <v>296</v>
      </c>
      <c r="O177" s="27">
        <v>6</v>
      </c>
      <c r="P177" s="33" t="s">
        <v>297</v>
      </c>
      <c r="Q177" s="34" t="s">
        <v>335</v>
      </c>
      <c r="R177" s="35">
        <v>70</v>
      </c>
      <c r="S177" s="27">
        <v>62</v>
      </c>
      <c r="T177" s="27" t="s">
        <v>1242</v>
      </c>
      <c r="U177" s="27" t="s">
        <v>910</v>
      </c>
      <c r="V177" s="28" t="s">
        <v>1243</v>
      </c>
      <c r="W177" s="29" t="s">
        <v>1244</v>
      </c>
      <c r="X177" s="27" t="s">
        <v>175</v>
      </c>
      <c r="Y177" s="36"/>
      <c r="Z177" s="36" t="s">
        <v>891</v>
      </c>
      <c r="AA177" s="37">
        <v>1</v>
      </c>
      <c r="AB177" s="37" t="str">
        <f t="shared" si="2"/>
        <v>Phân tích tài chính</v>
      </c>
      <c r="AC177" s="27" t="s">
        <v>807</v>
      </c>
    </row>
    <row r="178" spans="1:29" s="37" customFormat="1" ht="48" hidden="1" customHeight="1" x14ac:dyDescent="0.2">
      <c r="A178" s="27">
        <v>170</v>
      </c>
      <c r="B178" s="27" t="s">
        <v>166</v>
      </c>
      <c r="C178" s="27" t="s">
        <v>162</v>
      </c>
      <c r="D178" s="27" t="s">
        <v>162</v>
      </c>
      <c r="E178" s="27">
        <v>3</v>
      </c>
      <c r="F178" s="27" t="s">
        <v>199</v>
      </c>
      <c r="G178" s="27" t="s">
        <v>67</v>
      </c>
      <c r="H178" s="27">
        <v>106</v>
      </c>
      <c r="I178" s="32">
        <v>1</v>
      </c>
      <c r="J178" s="27"/>
      <c r="K178" s="27" t="s">
        <v>869</v>
      </c>
      <c r="L178" s="27" t="s">
        <v>60</v>
      </c>
      <c r="M178" s="27" t="s">
        <v>355</v>
      </c>
      <c r="N178" s="27" t="s">
        <v>296</v>
      </c>
      <c r="O178" s="27">
        <v>6</v>
      </c>
      <c r="P178" s="33" t="s">
        <v>297</v>
      </c>
      <c r="Q178" s="27" t="s">
        <v>365</v>
      </c>
      <c r="R178" s="35">
        <v>80</v>
      </c>
      <c r="S178" s="27">
        <v>64</v>
      </c>
      <c r="T178" s="27" t="s">
        <v>830</v>
      </c>
      <c r="U178" s="27" t="s">
        <v>933</v>
      </c>
      <c r="V178" s="28" t="s">
        <v>1020</v>
      </c>
      <c r="W178" s="29" t="s">
        <v>1021</v>
      </c>
      <c r="X178" s="27" t="s">
        <v>175</v>
      </c>
      <c r="Y178" s="36"/>
      <c r="Z178" s="36" t="s">
        <v>891</v>
      </c>
      <c r="AA178" s="37">
        <v>1</v>
      </c>
      <c r="AB178" s="37" t="str">
        <f t="shared" si="2"/>
        <v>Pháp luật tài chính ngân hàng</v>
      </c>
      <c r="AC178" s="39" t="s">
        <v>830</v>
      </c>
    </row>
    <row r="179" spans="1:29" s="37" customFormat="1" ht="31.5" hidden="1" customHeight="1" x14ac:dyDescent="0.2">
      <c r="A179" s="27">
        <v>171</v>
      </c>
      <c r="B179" s="27" t="s">
        <v>152</v>
      </c>
      <c r="C179" s="27" t="s">
        <v>196</v>
      </c>
      <c r="D179" s="27" t="s">
        <v>196</v>
      </c>
      <c r="E179" s="27">
        <v>3</v>
      </c>
      <c r="F179" s="27" t="s">
        <v>168</v>
      </c>
      <c r="G179" s="27" t="s">
        <v>68</v>
      </c>
      <c r="H179" s="27">
        <v>25</v>
      </c>
      <c r="I179" s="32">
        <v>1</v>
      </c>
      <c r="J179" s="27" t="s">
        <v>263</v>
      </c>
      <c r="K179" s="27" t="s">
        <v>870</v>
      </c>
      <c r="L179" s="27" t="s">
        <v>81</v>
      </c>
      <c r="M179" s="27" t="s">
        <v>355</v>
      </c>
      <c r="N179" s="27" t="s">
        <v>186</v>
      </c>
      <c r="O179" s="27">
        <v>3</v>
      </c>
      <c r="P179" s="33" t="s">
        <v>336</v>
      </c>
      <c r="Q179" s="27" t="s">
        <v>365</v>
      </c>
      <c r="R179" s="35">
        <v>80</v>
      </c>
      <c r="S179" s="27">
        <v>38</v>
      </c>
      <c r="T179" s="27" t="s">
        <v>822</v>
      </c>
      <c r="U179" s="27" t="s">
        <v>933</v>
      </c>
      <c r="V179" s="28" t="s">
        <v>934</v>
      </c>
      <c r="W179" s="29" t="s">
        <v>935</v>
      </c>
      <c r="X179" s="27" t="s">
        <v>173</v>
      </c>
      <c r="Y179" s="36"/>
      <c r="Z179" s="36" t="s">
        <v>891</v>
      </c>
      <c r="AA179" s="37">
        <v>1</v>
      </c>
      <c r="AB179" s="37" t="str">
        <f t="shared" si="2"/>
        <v>Phát triển bền vững</v>
      </c>
      <c r="AC179" s="27" t="s">
        <v>822</v>
      </c>
    </row>
    <row r="180" spans="1:29" s="37" customFormat="1" ht="46.5" hidden="1" customHeight="1" x14ac:dyDescent="0.2">
      <c r="A180" s="27">
        <v>172</v>
      </c>
      <c r="B180" s="27" t="s">
        <v>41</v>
      </c>
      <c r="C180" s="27" t="s">
        <v>42</v>
      </c>
      <c r="D180" s="27" t="s">
        <v>487</v>
      </c>
      <c r="E180" s="27">
        <v>3</v>
      </c>
      <c r="F180" s="27" t="s">
        <v>240</v>
      </c>
      <c r="G180" s="27" t="s">
        <v>68</v>
      </c>
      <c r="H180" s="27">
        <v>84</v>
      </c>
      <c r="I180" s="32">
        <v>8</v>
      </c>
      <c r="J180" s="27"/>
      <c r="K180" s="27" t="s">
        <v>589</v>
      </c>
      <c r="L180" s="27" t="s">
        <v>352</v>
      </c>
      <c r="M180" s="27"/>
      <c r="N180" s="27" t="s">
        <v>186</v>
      </c>
      <c r="O180" s="27">
        <v>2</v>
      </c>
      <c r="P180" s="33" t="s">
        <v>336</v>
      </c>
      <c r="Q180" s="27" t="s">
        <v>358</v>
      </c>
      <c r="R180" s="32">
        <v>85</v>
      </c>
      <c r="S180" s="27">
        <v>77</v>
      </c>
      <c r="T180" s="27" t="s">
        <v>1245</v>
      </c>
      <c r="U180" s="27" t="s">
        <v>933</v>
      </c>
      <c r="V180" s="28" t="s">
        <v>1194</v>
      </c>
      <c r="W180" s="29" t="s">
        <v>1195</v>
      </c>
      <c r="X180" s="27" t="s">
        <v>173</v>
      </c>
      <c r="Y180" s="36"/>
      <c r="Z180" s="36" t="s">
        <v>891</v>
      </c>
      <c r="AA180" s="37">
        <v>1</v>
      </c>
      <c r="AB180" s="37" t="str">
        <f t="shared" si="2"/>
        <v>Phương pháp nghiên cứu kinh tế</v>
      </c>
      <c r="AC180" s="30" t="s">
        <v>845</v>
      </c>
    </row>
    <row r="181" spans="1:29" s="37" customFormat="1" ht="46.5" hidden="1" customHeight="1" x14ac:dyDescent="0.2">
      <c r="A181" s="27">
        <v>173</v>
      </c>
      <c r="B181" s="27" t="s">
        <v>41</v>
      </c>
      <c r="C181" s="27" t="s">
        <v>42</v>
      </c>
      <c r="D181" s="27" t="s">
        <v>488</v>
      </c>
      <c r="E181" s="27">
        <v>3</v>
      </c>
      <c r="F181" s="27" t="s">
        <v>240</v>
      </c>
      <c r="G181" s="27" t="s">
        <v>107</v>
      </c>
      <c r="H181" s="27">
        <v>121</v>
      </c>
      <c r="I181" s="32">
        <v>8</v>
      </c>
      <c r="J181" s="27"/>
      <c r="K181" s="27" t="s">
        <v>589</v>
      </c>
      <c r="L181" s="27" t="s">
        <v>352</v>
      </c>
      <c r="M181" s="27"/>
      <c r="N181" s="27" t="s">
        <v>296</v>
      </c>
      <c r="O181" s="27">
        <v>2</v>
      </c>
      <c r="P181" s="33" t="s">
        <v>297</v>
      </c>
      <c r="Q181" s="27" t="s">
        <v>357</v>
      </c>
      <c r="R181" s="35">
        <v>100</v>
      </c>
      <c r="S181" s="27">
        <v>99</v>
      </c>
      <c r="T181" s="27" t="s">
        <v>1246</v>
      </c>
      <c r="U181" s="27" t="s">
        <v>933</v>
      </c>
      <c r="V181" s="28" t="s">
        <v>1247</v>
      </c>
      <c r="W181" s="29" t="s">
        <v>1248</v>
      </c>
      <c r="X181" s="27" t="s">
        <v>173</v>
      </c>
      <c r="Y181" s="36"/>
      <c r="Z181" s="36" t="s">
        <v>891</v>
      </c>
      <c r="AA181" s="37">
        <v>1</v>
      </c>
      <c r="AB181" s="37" t="str">
        <f t="shared" si="2"/>
        <v>Phương pháp nghiên cứu kinh tế</v>
      </c>
      <c r="AC181" s="30" t="s">
        <v>846</v>
      </c>
    </row>
    <row r="182" spans="1:29" s="37" customFormat="1" ht="54" hidden="1" customHeight="1" x14ac:dyDescent="0.2">
      <c r="A182" s="27">
        <v>174</v>
      </c>
      <c r="B182" s="27" t="s">
        <v>41</v>
      </c>
      <c r="C182" s="27" t="s">
        <v>42</v>
      </c>
      <c r="D182" s="27" t="s">
        <v>489</v>
      </c>
      <c r="E182" s="27">
        <v>3</v>
      </c>
      <c r="F182" s="27" t="s">
        <v>250</v>
      </c>
      <c r="G182" s="27" t="s">
        <v>300</v>
      </c>
      <c r="H182" s="27">
        <v>47</v>
      </c>
      <c r="I182" s="32">
        <v>8</v>
      </c>
      <c r="J182" s="27"/>
      <c r="K182" s="27" t="s">
        <v>589</v>
      </c>
      <c r="L182" s="27" t="s">
        <v>354</v>
      </c>
      <c r="M182" s="27" t="s">
        <v>355</v>
      </c>
      <c r="N182" s="27" t="s">
        <v>186</v>
      </c>
      <c r="O182" s="27">
        <v>3</v>
      </c>
      <c r="P182" s="33" t="s">
        <v>301</v>
      </c>
      <c r="Q182" s="33" t="s">
        <v>182</v>
      </c>
      <c r="R182" s="35">
        <v>60</v>
      </c>
      <c r="S182" s="27">
        <v>43</v>
      </c>
      <c r="T182" s="27" t="s">
        <v>1245</v>
      </c>
      <c r="U182" s="27" t="s">
        <v>933</v>
      </c>
      <c r="V182" s="28" t="s">
        <v>1194</v>
      </c>
      <c r="W182" s="29" t="s">
        <v>1195</v>
      </c>
      <c r="X182" s="27" t="s">
        <v>173</v>
      </c>
      <c r="Y182" s="36" t="s">
        <v>586</v>
      </c>
      <c r="Z182" s="36" t="s">
        <v>891</v>
      </c>
      <c r="AA182" s="37">
        <v>1</v>
      </c>
      <c r="AB182" s="37" t="str">
        <f t="shared" si="2"/>
        <v>Phương pháp nghiên cứu kinh tế</v>
      </c>
      <c r="AC182" s="30" t="s">
        <v>845</v>
      </c>
    </row>
    <row r="183" spans="1:29" s="37" customFormat="1" ht="34.5" hidden="1" customHeight="1" x14ac:dyDescent="0.2">
      <c r="A183" s="27">
        <v>175</v>
      </c>
      <c r="B183" s="27" t="s">
        <v>41</v>
      </c>
      <c r="C183" s="27" t="s">
        <v>42</v>
      </c>
      <c r="D183" s="27" t="s">
        <v>490</v>
      </c>
      <c r="E183" s="27">
        <v>3</v>
      </c>
      <c r="F183" s="27" t="s">
        <v>240</v>
      </c>
      <c r="G183" s="27" t="s">
        <v>67</v>
      </c>
      <c r="H183" s="27">
        <v>66</v>
      </c>
      <c r="I183" s="32">
        <v>8</v>
      </c>
      <c r="J183" s="27"/>
      <c r="K183" s="27" t="s">
        <v>589</v>
      </c>
      <c r="L183" s="27" t="s">
        <v>352</v>
      </c>
      <c r="M183" s="27"/>
      <c r="N183" s="27" t="s">
        <v>296</v>
      </c>
      <c r="O183" s="27">
        <v>3</v>
      </c>
      <c r="P183" s="33" t="s">
        <v>297</v>
      </c>
      <c r="Q183" s="27" t="s">
        <v>358</v>
      </c>
      <c r="R183" s="32">
        <v>85</v>
      </c>
      <c r="S183" s="27">
        <v>61</v>
      </c>
      <c r="T183" s="27" t="s">
        <v>1249</v>
      </c>
      <c r="U183" s="27" t="s">
        <v>1250</v>
      </c>
      <c r="V183" s="28" t="s">
        <v>1251</v>
      </c>
      <c r="W183" s="29" t="s">
        <v>1252</v>
      </c>
      <c r="X183" s="27" t="s">
        <v>173</v>
      </c>
      <c r="Y183" s="36"/>
      <c r="Z183" s="36" t="s">
        <v>891</v>
      </c>
      <c r="AA183" s="37">
        <v>1</v>
      </c>
      <c r="AB183" s="37" t="str">
        <f t="shared" si="2"/>
        <v>Phương pháp nghiên cứu kinh tế</v>
      </c>
      <c r="AC183" s="27" t="s">
        <v>847</v>
      </c>
    </row>
    <row r="184" spans="1:29" s="37" customFormat="1" ht="48.75" hidden="1" customHeight="1" x14ac:dyDescent="0.2">
      <c r="A184" s="27">
        <v>176</v>
      </c>
      <c r="B184" s="27" t="s">
        <v>41</v>
      </c>
      <c r="C184" s="27" t="s">
        <v>42</v>
      </c>
      <c r="D184" s="27" t="s">
        <v>491</v>
      </c>
      <c r="E184" s="27">
        <v>3</v>
      </c>
      <c r="F184" s="27" t="s">
        <v>250</v>
      </c>
      <c r="G184" s="27" t="s">
        <v>299</v>
      </c>
      <c r="H184" s="27">
        <v>45</v>
      </c>
      <c r="I184" s="32">
        <v>8</v>
      </c>
      <c r="J184" s="27"/>
      <c r="K184" s="27" t="s">
        <v>589</v>
      </c>
      <c r="L184" s="27" t="s">
        <v>354</v>
      </c>
      <c r="M184" s="27" t="s">
        <v>355</v>
      </c>
      <c r="N184" s="27" t="s">
        <v>186</v>
      </c>
      <c r="O184" s="27">
        <v>4</v>
      </c>
      <c r="P184" s="33" t="s">
        <v>301</v>
      </c>
      <c r="Q184" s="33" t="s">
        <v>184</v>
      </c>
      <c r="R184" s="35">
        <v>60</v>
      </c>
      <c r="S184" s="27">
        <v>39</v>
      </c>
      <c r="T184" s="27" t="s">
        <v>1246</v>
      </c>
      <c r="U184" s="27" t="s">
        <v>1253</v>
      </c>
      <c r="V184" s="28" t="s">
        <v>1254</v>
      </c>
      <c r="W184" s="29" t="s">
        <v>1255</v>
      </c>
      <c r="X184" s="27" t="s">
        <v>173</v>
      </c>
      <c r="Y184" s="36" t="s">
        <v>586</v>
      </c>
      <c r="Z184" s="36" t="s">
        <v>891</v>
      </c>
      <c r="AA184" s="37">
        <v>1</v>
      </c>
      <c r="AB184" s="37" t="str">
        <f t="shared" si="2"/>
        <v>Phương pháp nghiên cứu kinh tế</v>
      </c>
      <c r="AC184" s="30" t="s">
        <v>846</v>
      </c>
    </row>
    <row r="185" spans="1:29" s="37" customFormat="1" ht="47.25" hidden="1" customHeight="1" x14ac:dyDescent="0.2">
      <c r="A185" s="27">
        <v>177</v>
      </c>
      <c r="B185" s="27" t="s">
        <v>41</v>
      </c>
      <c r="C185" s="27" t="s">
        <v>42</v>
      </c>
      <c r="D185" s="27" t="s">
        <v>492</v>
      </c>
      <c r="E185" s="27">
        <v>3</v>
      </c>
      <c r="F185" s="27" t="s">
        <v>250</v>
      </c>
      <c r="G185" s="27" t="s">
        <v>128</v>
      </c>
      <c r="H185" s="33">
        <v>26</v>
      </c>
      <c r="I185" s="32">
        <v>8</v>
      </c>
      <c r="J185" s="27"/>
      <c r="K185" s="27" t="s">
        <v>589</v>
      </c>
      <c r="L185" s="27" t="s">
        <v>43</v>
      </c>
      <c r="M185" s="27" t="s">
        <v>355</v>
      </c>
      <c r="N185" s="27" t="s">
        <v>296</v>
      </c>
      <c r="O185" s="27">
        <v>4</v>
      </c>
      <c r="P185" s="33" t="s">
        <v>297</v>
      </c>
      <c r="Q185" s="33" t="s">
        <v>305</v>
      </c>
      <c r="R185" s="35">
        <v>40</v>
      </c>
      <c r="S185" s="27">
        <v>23</v>
      </c>
      <c r="T185" s="27" t="s">
        <v>1256</v>
      </c>
      <c r="U185" s="27" t="s">
        <v>1257</v>
      </c>
      <c r="V185" s="28" t="s">
        <v>1258</v>
      </c>
      <c r="W185" s="29" t="s">
        <v>1259</v>
      </c>
      <c r="X185" s="27" t="s">
        <v>173</v>
      </c>
      <c r="Y185" s="36" t="s">
        <v>586</v>
      </c>
      <c r="Z185" s="36" t="s">
        <v>891</v>
      </c>
      <c r="AA185" s="37">
        <v>1</v>
      </c>
      <c r="AB185" s="37" t="str">
        <f t="shared" si="2"/>
        <v>Phương pháp nghiên cứu kinh tế</v>
      </c>
      <c r="AC185" s="27" t="s">
        <v>848</v>
      </c>
    </row>
    <row r="186" spans="1:29" s="37" customFormat="1" ht="33" hidden="1" customHeight="1" x14ac:dyDescent="0.2">
      <c r="A186" s="27">
        <v>178</v>
      </c>
      <c r="B186" s="27" t="s">
        <v>41</v>
      </c>
      <c r="C186" s="27" t="s">
        <v>42</v>
      </c>
      <c r="D186" s="27" t="s">
        <v>493</v>
      </c>
      <c r="E186" s="27">
        <v>3</v>
      </c>
      <c r="F186" s="27" t="s">
        <v>240</v>
      </c>
      <c r="G186" s="27" t="s">
        <v>57</v>
      </c>
      <c r="H186" s="27">
        <v>98</v>
      </c>
      <c r="I186" s="32">
        <v>8</v>
      </c>
      <c r="J186" s="27"/>
      <c r="K186" s="27" t="s">
        <v>589</v>
      </c>
      <c r="L186" s="27" t="s">
        <v>352</v>
      </c>
      <c r="M186" s="27"/>
      <c r="N186" s="27" t="s">
        <v>186</v>
      </c>
      <c r="O186" s="27">
        <v>6</v>
      </c>
      <c r="P186" s="33" t="s">
        <v>301</v>
      </c>
      <c r="Q186" s="27" t="s">
        <v>357</v>
      </c>
      <c r="R186" s="35">
        <v>100</v>
      </c>
      <c r="S186" s="27">
        <v>100</v>
      </c>
      <c r="T186" s="27" t="s">
        <v>1260</v>
      </c>
      <c r="U186" s="27" t="s">
        <v>1250</v>
      </c>
      <c r="V186" s="28" t="s">
        <v>1261</v>
      </c>
      <c r="W186" s="29" t="s">
        <v>1262</v>
      </c>
      <c r="X186" s="27" t="s">
        <v>173</v>
      </c>
      <c r="Y186" s="36"/>
      <c r="Z186" s="36" t="s">
        <v>891</v>
      </c>
      <c r="AA186" s="37">
        <v>1</v>
      </c>
      <c r="AB186" s="37" t="str">
        <f t="shared" si="2"/>
        <v>Phương pháp nghiên cứu kinh tế</v>
      </c>
      <c r="AC186" s="31" t="s">
        <v>849</v>
      </c>
    </row>
    <row r="187" spans="1:29" s="37" customFormat="1" ht="51" customHeight="1" x14ac:dyDescent="0.2">
      <c r="A187" s="27">
        <v>179</v>
      </c>
      <c r="B187" s="27" t="s">
        <v>41</v>
      </c>
      <c r="C187" s="27" t="s">
        <v>42</v>
      </c>
      <c r="D187" s="27" t="s">
        <v>494</v>
      </c>
      <c r="E187" s="27">
        <v>3</v>
      </c>
      <c r="F187" s="27" t="s">
        <v>250</v>
      </c>
      <c r="G187" s="27" t="s">
        <v>626</v>
      </c>
      <c r="H187" s="27" t="s">
        <v>627</v>
      </c>
      <c r="I187" s="32">
        <v>8</v>
      </c>
      <c r="J187" s="27"/>
      <c r="K187" s="27" t="s">
        <v>589</v>
      </c>
      <c r="L187" s="27" t="s">
        <v>352</v>
      </c>
      <c r="M187" s="27"/>
      <c r="N187" s="27" t="s">
        <v>186</v>
      </c>
      <c r="O187" s="27">
        <v>6</v>
      </c>
      <c r="P187" s="33" t="s">
        <v>336</v>
      </c>
      <c r="Q187" s="27" t="s">
        <v>358</v>
      </c>
      <c r="R187" s="35">
        <v>85</v>
      </c>
      <c r="S187" s="27">
        <v>81</v>
      </c>
      <c r="T187" s="27" t="s">
        <v>1263</v>
      </c>
      <c r="U187" s="27" t="s">
        <v>1257</v>
      </c>
      <c r="V187" s="28" t="s">
        <v>1264</v>
      </c>
      <c r="W187" s="29" t="s">
        <v>1265</v>
      </c>
      <c r="X187" s="27" t="s">
        <v>173</v>
      </c>
      <c r="Y187" s="36"/>
      <c r="Z187" s="36" t="s">
        <v>891</v>
      </c>
      <c r="AA187" s="37">
        <v>1</v>
      </c>
      <c r="AB187" s="37" t="str">
        <f t="shared" si="2"/>
        <v>Phương pháp nghiên cứu kinh tế</v>
      </c>
      <c r="AC187" s="31" t="s">
        <v>850</v>
      </c>
    </row>
    <row r="188" spans="1:29" s="37" customFormat="1" ht="31.5" hidden="1" customHeight="1" x14ac:dyDescent="0.2">
      <c r="A188" s="27">
        <v>180</v>
      </c>
      <c r="B188" s="27" t="s">
        <v>141</v>
      </c>
      <c r="C188" s="27" t="s">
        <v>287</v>
      </c>
      <c r="D188" s="27" t="s">
        <v>628</v>
      </c>
      <c r="E188" s="27">
        <v>3</v>
      </c>
      <c r="F188" s="27" t="s">
        <v>623</v>
      </c>
      <c r="G188" s="27" t="s">
        <v>624</v>
      </c>
      <c r="H188" s="27" t="s">
        <v>625</v>
      </c>
      <c r="I188" s="32">
        <v>3</v>
      </c>
      <c r="J188" s="27"/>
      <c r="K188" s="27" t="s">
        <v>591</v>
      </c>
      <c r="L188" s="27" t="s">
        <v>352</v>
      </c>
      <c r="M188" s="27"/>
      <c r="N188" s="27" t="s">
        <v>296</v>
      </c>
      <c r="O188" s="27">
        <v>2</v>
      </c>
      <c r="P188" s="33" t="s">
        <v>297</v>
      </c>
      <c r="Q188" s="27" t="s">
        <v>365</v>
      </c>
      <c r="R188" s="35">
        <v>80</v>
      </c>
      <c r="S188" s="27">
        <v>69</v>
      </c>
      <c r="T188" s="27" t="s">
        <v>1266</v>
      </c>
      <c r="U188" s="27" t="s">
        <v>910</v>
      </c>
      <c r="V188" s="28" t="s">
        <v>1267</v>
      </c>
      <c r="W188" s="29" t="s">
        <v>1268</v>
      </c>
      <c r="X188" s="27" t="s">
        <v>175</v>
      </c>
      <c r="Y188" s="36"/>
      <c r="Z188" s="36" t="s">
        <v>891</v>
      </c>
      <c r="AA188" s="37">
        <v>1</v>
      </c>
      <c r="AB188" s="37" t="str">
        <f t="shared" si="2"/>
        <v>Quản lý đầu tư</v>
      </c>
      <c r="AC188" s="27" t="s">
        <v>808</v>
      </c>
    </row>
    <row r="189" spans="1:29" s="37" customFormat="1" ht="38.25" hidden="1" customHeight="1" x14ac:dyDescent="0.2">
      <c r="A189" s="27">
        <v>181</v>
      </c>
      <c r="B189" s="27" t="s">
        <v>141</v>
      </c>
      <c r="C189" s="27" t="s">
        <v>287</v>
      </c>
      <c r="D189" s="27" t="s">
        <v>693</v>
      </c>
      <c r="E189" s="27">
        <v>3</v>
      </c>
      <c r="F189" s="27" t="s">
        <v>168</v>
      </c>
      <c r="G189" s="27" t="s">
        <v>180</v>
      </c>
      <c r="H189" s="27">
        <v>15</v>
      </c>
      <c r="I189" s="32">
        <v>3</v>
      </c>
      <c r="J189" s="27"/>
      <c r="K189" s="27" t="s">
        <v>591</v>
      </c>
      <c r="L189" s="27" t="s">
        <v>27</v>
      </c>
      <c r="M189" s="27" t="s">
        <v>355</v>
      </c>
      <c r="N189" s="27" t="s">
        <v>296</v>
      </c>
      <c r="O189" s="27">
        <v>2</v>
      </c>
      <c r="P189" s="33" t="s">
        <v>298</v>
      </c>
      <c r="Q189" s="33" t="s">
        <v>182</v>
      </c>
      <c r="R189" s="35">
        <v>50</v>
      </c>
      <c r="S189" s="27">
        <v>14</v>
      </c>
      <c r="T189" s="27" t="s">
        <v>1269</v>
      </c>
      <c r="U189" s="27" t="s">
        <v>910</v>
      </c>
      <c r="V189" s="28" t="s">
        <v>1270</v>
      </c>
      <c r="W189" s="29" t="s">
        <v>1268</v>
      </c>
      <c r="X189" s="27" t="s">
        <v>175</v>
      </c>
      <c r="Y189" s="36"/>
      <c r="Z189" s="36" t="s">
        <v>891</v>
      </c>
      <c r="AA189" s="37">
        <v>1</v>
      </c>
      <c r="AB189" s="37" t="str">
        <f t="shared" si="2"/>
        <v>Quản lý đầu tư</v>
      </c>
      <c r="AC189" s="27" t="s">
        <v>809</v>
      </c>
    </row>
    <row r="190" spans="1:29" s="37" customFormat="1" ht="31.5" hidden="1" customHeight="1" x14ac:dyDescent="0.2">
      <c r="A190" s="27">
        <v>182</v>
      </c>
      <c r="B190" s="27" t="s">
        <v>141</v>
      </c>
      <c r="C190" s="27" t="s">
        <v>287</v>
      </c>
      <c r="D190" s="27" t="s">
        <v>694</v>
      </c>
      <c r="E190" s="27">
        <v>3</v>
      </c>
      <c r="F190" s="27" t="s">
        <v>192</v>
      </c>
      <c r="G190" s="27" t="s">
        <v>128</v>
      </c>
      <c r="H190" s="27">
        <v>19</v>
      </c>
      <c r="I190" s="32">
        <v>3</v>
      </c>
      <c r="J190" s="27"/>
      <c r="K190" s="27" t="s">
        <v>591</v>
      </c>
      <c r="L190" s="27" t="s">
        <v>352</v>
      </c>
      <c r="M190" s="27"/>
      <c r="N190" s="27" t="s">
        <v>296</v>
      </c>
      <c r="O190" s="27">
        <v>4</v>
      </c>
      <c r="P190" s="33" t="s">
        <v>297</v>
      </c>
      <c r="Q190" s="34" t="s">
        <v>335</v>
      </c>
      <c r="R190" s="35">
        <v>70</v>
      </c>
      <c r="S190" s="27">
        <v>53</v>
      </c>
      <c r="T190" s="27" t="s">
        <v>1269</v>
      </c>
      <c r="U190" s="27" t="s">
        <v>910</v>
      </c>
      <c r="V190" s="28" t="s">
        <v>1270</v>
      </c>
      <c r="W190" s="29" t="s">
        <v>1268</v>
      </c>
      <c r="X190" s="27" t="s">
        <v>175</v>
      </c>
      <c r="Y190" s="36"/>
      <c r="Z190" s="36" t="s">
        <v>891</v>
      </c>
      <c r="AA190" s="37">
        <v>1</v>
      </c>
      <c r="AB190" s="37" t="str">
        <f t="shared" si="2"/>
        <v>Quản lý đầu tư</v>
      </c>
      <c r="AC190" s="27" t="s">
        <v>809</v>
      </c>
    </row>
    <row r="191" spans="1:29" s="37" customFormat="1" ht="31.5" hidden="1" customHeight="1" x14ac:dyDescent="0.2">
      <c r="A191" s="27">
        <v>183</v>
      </c>
      <c r="B191" s="27" t="s">
        <v>95</v>
      </c>
      <c r="C191" s="27" t="s">
        <v>94</v>
      </c>
      <c r="D191" s="27" t="s">
        <v>94</v>
      </c>
      <c r="E191" s="27">
        <v>3</v>
      </c>
      <c r="F191" s="27" t="s">
        <v>168</v>
      </c>
      <c r="G191" s="27" t="s">
        <v>68</v>
      </c>
      <c r="H191" s="27">
        <v>25</v>
      </c>
      <c r="I191" s="32">
        <v>1</v>
      </c>
      <c r="J191" s="27" t="s">
        <v>153</v>
      </c>
      <c r="K191" s="27" t="s">
        <v>45</v>
      </c>
      <c r="L191" s="27" t="s">
        <v>352</v>
      </c>
      <c r="M191" s="27"/>
      <c r="N191" s="27" t="s">
        <v>186</v>
      </c>
      <c r="O191" s="27">
        <v>2</v>
      </c>
      <c r="P191" s="33" t="s">
        <v>336</v>
      </c>
      <c r="Q191" s="27" t="s">
        <v>365</v>
      </c>
      <c r="R191" s="35">
        <v>80</v>
      </c>
      <c r="S191" s="27">
        <v>27</v>
      </c>
      <c r="T191" s="27" t="s">
        <v>1271</v>
      </c>
      <c r="U191" s="27" t="s">
        <v>933</v>
      </c>
      <c r="V191" s="28" t="s">
        <v>1272</v>
      </c>
      <c r="W191" s="29" t="s">
        <v>1273</v>
      </c>
      <c r="X191" s="27" t="s">
        <v>173</v>
      </c>
      <c r="Y191" s="36"/>
      <c r="Z191" s="36" t="s">
        <v>891</v>
      </c>
      <c r="AA191" s="37">
        <v>1</v>
      </c>
      <c r="AB191" s="37" t="str">
        <f t="shared" si="2"/>
        <v>Quản lý dự án phát triển</v>
      </c>
      <c r="AC191" s="27" t="s">
        <v>852</v>
      </c>
    </row>
    <row r="192" spans="1:29" s="37" customFormat="1" ht="31.5" hidden="1" customHeight="1" x14ac:dyDescent="0.2">
      <c r="A192" s="27">
        <v>184</v>
      </c>
      <c r="B192" s="27" t="s">
        <v>360</v>
      </c>
      <c r="C192" s="27" t="s">
        <v>361</v>
      </c>
      <c r="D192" s="27" t="s">
        <v>361</v>
      </c>
      <c r="E192" s="27">
        <v>3</v>
      </c>
      <c r="F192" s="27" t="s">
        <v>168</v>
      </c>
      <c r="G192" s="27" t="s">
        <v>57</v>
      </c>
      <c r="H192" s="27">
        <v>23</v>
      </c>
      <c r="I192" s="32">
        <v>1</v>
      </c>
      <c r="J192" s="27"/>
      <c r="K192" s="27"/>
      <c r="L192" s="27"/>
      <c r="M192" s="27"/>
      <c r="N192" s="27" t="s">
        <v>186</v>
      </c>
      <c r="O192" s="27">
        <v>3</v>
      </c>
      <c r="P192" s="33" t="s">
        <v>336</v>
      </c>
      <c r="Q192" s="27" t="s">
        <v>364</v>
      </c>
      <c r="R192" s="35">
        <v>80</v>
      </c>
      <c r="S192" s="27">
        <v>64</v>
      </c>
      <c r="T192" s="27" t="s">
        <v>668</v>
      </c>
      <c r="U192" s="27" t="s">
        <v>977</v>
      </c>
      <c r="V192" s="28" t="s">
        <v>1274</v>
      </c>
      <c r="W192" s="29" t="s">
        <v>1275</v>
      </c>
      <c r="X192" s="27" t="s">
        <v>170</v>
      </c>
      <c r="Y192" s="36"/>
      <c r="Z192" s="36" t="s">
        <v>891</v>
      </c>
      <c r="AA192" s="37">
        <v>1</v>
      </c>
      <c r="AB192" s="37" t="str">
        <f t="shared" si="2"/>
        <v>Quản lý nhà nước về kinh tế</v>
      </c>
      <c r="AC192" s="27" t="s">
        <v>668</v>
      </c>
    </row>
    <row r="193" spans="1:29" s="37" customFormat="1" ht="42" hidden="1" customHeight="1" x14ac:dyDescent="0.2">
      <c r="A193" s="27">
        <v>185</v>
      </c>
      <c r="B193" s="27" t="s">
        <v>264</v>
      </c>
      <c r="C193" s="27" t="s">
        <v>265</v>
      </c>
      <c r="D193" s="27" t="s">
        <v>495</v>
      </c>
      <c r="E193" s="27">
        <v>3</v>
      </c>
      <c r="F193" s="27" t="s">
        <v>169</v>
      </c>
      <c r="G193" s="27" t="s">
        <v>118</v>
      </c>
      <c r="H193" s="27">
        <v>16</v>
      </c>
      <c r="I193" s="32">
        <v>2</v>
      </c>
      <c r="J193" s="27"/>
      <c r="K193" s="27" t="s">
        <v>589</v>
      </c>
      <c r="L193" s="27"/>
      <c r="M193" s="27"/>
      <c r="N193" s="27" t="s">
        <v>186</v>
      </c>
      <c r="O193" s="33">
        <v>3</v>
      </c>
      <c r="P193" s="33" t="s">
        <v>301</v>
      </c>
      <c r="Q193" s="27" t="s">
        <v>335</v>
      </c>
      <c r="R193" s="35">
        <v>70</v>
      </c>
      <c r="S193" s="27">
        <v>51</v>
      </c>
      <c r="T193" s="27" t="s">
        <v>1434</v>
      </c>
      <c r="U193" s="27" t="s">
        <v>913</v>
      </c>
      <c r="V193" s="28" t="s">
        <v>1276</v>
      </c>
      <c r="W193" s="29" t="s">
        <v>1277</v>
      </c>
      <c r="X193" s="27" t="s">
        <v>174</v>
      </c>
      <c r="Y193" s="36"/>
      <c r="Z193" s="36" t="s">
        <v>891</v>
      </c>
      <c r="AA193" s="37">
        <v>1</v>
      </c>
      <c r="AB193" s="37" t="str">
        <f t="shared" si="2"/>
        <v>Quản lý nợ nước ngoài</v>
      </c>
      <c r="AC193" s="27" t="s">
        <v>1484</v>
      </c>
    </row>
    <row r="194" spans="1:29" s="37" customFormat="1" ht="52.5" hidden="1" customHeight="1" x14ac:dyDescent="0.2">
      <c r="A194" s="27">
        <v>186</v>
      </c>
      <c r="B194" s="27" t="s">
        <v>264</v>
      </c>
      <c r="C194" s="27" t="s">
        <v>265</v>
      </c>
      <c r="D194" s="27" t="s">
        <v>496</v>
      </c>
      <c r="E194" s="27">
        <v>3</v>
      </c>
      <c r="F194" s="27" t="s">
        <v>169</v>
      </c>
      <c r="G194" s="27" t="s">
        <v>107</v>
      </c>
      <c r="H194" s="27">
        <v>34</v>
      </c>
      <c r="I194" s="32">
        <v>2</v>
      </c>
      <c r="J194" s="27"/>
      <c r="K194" s="27" t="s">
        <v>589</v>
      </c>
      <c r="L194" s="27"/>
      <c r="M194" s="27"/>
      <c r="N194" s="27" t="s">
        <v>296</v>
      </c>
      <c r="O194" s="27">
        <v>4</v>
      </c>
      <c r="P194" s="33" t="s">
        <v>298</v>
      </c>
      <c r="Q194" s="27" t="s">
        <v>363</v>
      </c>
      <c r="R194" s="35">
        <v>80</v>
      </c>
      <c r="S194" s="27">
        <v>21</v>
      </c>
      <c r="T194" s="27" t="s">
        <v>1434</v>
      </c>
      <c r="U194" s="27" t="s">
        <v>913</v>
      </c>
      <c r="V194" s="28" t="s">
        <v>1276</v>
      </c>
      <c r="W194" s="29" t="s">
        <v>1277</v>
      </c>
      <c r="X194" s="27" t="s">
        <v>174</v>
      </c>
      <c r="Y194" s="36"/>
      <c r="Z194" s="36" t="s">
        <v>891</v>
      </c>
      <c r="AA194" s="37">
        <v>1</v>
      </c>
      <c r="AB194" s="37" t="str">
        <f t="shared" si="2"/>
        <v>Quản lý nợ nước ngoài</v>
      </c>
      <c r="AC194" s="27" t="s">
        <v>1484</v>
      </c>
    </row>
    <row r="195" spans="1:29" s="37" customFormat="1" ht="28.5" hidden="1" customHeight="1" x14ac:dyDescent="0.2">
      <c r="A195" s="27">
        <v>187</v>
      </c>
      <c r="B195" s="27" t="s">
        <v>277</v>
      </c>
      <c r="C195" s="27" t="s">
        <v>288</v>
      </c>
      <c r="D195" s="27" t="s">
        <v>1461</v>
      </c>
      <c r="E195" s="27">
        <v>3</v>
      </c>
      <c r="F195" s="27" t="s">
        <v>169</v>
      </c>
      <c r="G195" s="27" t="s">
        <v>128</v>
      </c>
      <c r="H195" s="27">
        <v>8</v>
      </c>
      <c r="I195" s="32">
        <v>1</v>
      </c>
      <c r="J195" s="27"/>
      <c r="K195" s="27" t="s">
        <v>129</v>
      </c>
      <c r="L195" s="27"/>
      <c r="M195" s="27"/>
      <c r="N195" s="27" t="s">
        <v>186</v>
      </c>
      <c r="O195" s="27">
        <v>6</v>
      </c>
      <c r="P195" s="33" t="s">
        <v>336</v>
      </c>
      <c r="Q195" s="27" t="s">
        <v>335</v>
      </c>
      <c r="R195" s="35">
        <v>70</v>
      </c>
      <c r="S195" s="27">
        <v>8</v>
      </c>
      <c r="T195" s="27" t="s">
        <v>803</v>
      </c>
      <c r="U195" s="27" t="s">
        <v>910</v>
      </c>
      <c r="V195" s="28" t="s">
        <v>1278</v>
      </c>
      <c r="W195" s="29" t="s">
        <v>1279</v>
      </c>
      <c r="X195" s="27" t="s">
        <v>175</v>
      </c>
      <c r="Y195" s="36" t="s">
        <v>586</v>
      </c>
      <c r="Z195" s="36" t="s">
        <v>891</v>
      </c>
      <c r="AA195" s="37">
        <v>1</v>
      </c>
      <c r="AB195" s="37" t="str">
        <f t="shared" si="2"/>
        <v>Quản lý, kinh doanh vốn và ngoại tệ***</v>
      </c>
      <c r="AC195" s="27" t="s">
        <v>803</v>
      </c>
    </row>
    <row r="196" spans="1:29" s="37" customFormat="1" ht="28.5" hidden="1" customHeight="1" x14ac:dyDescent="0.2">
      <c r="A196" s="27">
        <v>188</v>
      </c>
      <c r="B196" s="27" t="s">
        <v>224</v>
      </c>
      <c r="C196" s="27" t="s">
        <v>228</v>
      </c>
      <c r="D196" s="27" t="s">
        <v>228</v>
      </c>
      <c r="E196" s="27">
        <v>3</v>
      </c>
      <c r="F196" s="27" t="s">
        <v>168</v>
      </c>
      <c r="G196" s="27" t="s">
        <v>180</v>
      </c>
      <c r="H196" s="27">
        <v>15</v>
      </c>
      <c r="I196" s="32">
        <v>1</v>
      </c>
      <c r="J196" s="27"/>
      <c r="K196" s="27" t="s">
        <v>251</v>
      </c>
      <c r="L196" s="27"/>
      <c r="M196" s="27"/>
      <c r="N196" s="27" t="s">
        <v>296</v>
      </c>
      <c r="O196" s="27">
        <v>6</v>
      </c>
      <c r="P196" s="33" t="s">
        <v>297</v>
      </c>
      <c r="Q196" s="27" t="s">
        <v>182</v>
      </c>
      <c r="R196" s="35">
        <v>50</v>
      </c>
      <c r="S196" s="27">
        <v>16</v>
      </c>
      <c r="T196" s="27" t="s">
        <v>735</v>
      </c>
      <c r="U196" s="27" t="s">
        <v>918</v>
      </c>
      <c r="V196" s="28" t="s">
        <v>1280</v>
      </c>
      <c r="W196" s="29" t="s">
        <v>1281</v>
      </c>
      <c r="X196" s="27" t="s">
        <v>216</v>
      </c>
      <c r="Y196" s="36"/>
      <c r="Z196" s="36" t="s">
        <v>891</v>
      </c>
      <c r="AA196" s="37">
        <v>1</v>
      </c>
      <c r="AB196" s="37" t="str">
        <f t="shared" si="2"/>
        <v>Quản trị chất lượng</v>
      </c>
      <c r="AC196" s="27" t="s">
        <v>735</v>
      </c>
    </row>
    <row r="197" spans="1:29" s="37" customFormat="1" ht="38.25" hidden="1" customHeight="1" x14ac:dyDescent="0.2">
      <c r="A197" s="27">
        <v>189</v>
      </c>
      <c r="B197" s="27" t="s">
        <v>281</v>
      </c>
      <c r="C197" s="27" t="s">
        <v>289</v>
      </c>
      <c r="D197" s="27" t="s">
        <v>289</v>
      </c>
      <c r="E197" s="27">
        <v>3</v>
      </c>
      <c r="F197" s="27" t="s">
        <v>199</v>
      </c>
      <c r="G197" s="27" t="s">
        <v>206</v>
      </c>
      <c r="H197" s="27">
        <v>47</v>
      </c>
      <c r="I197" s="32">
        <v>1</v>
      </c>
      <c r="J197" s="27"/>
      <c r="K197" s="27" t="s">
        <v>185</v>
      </c>
      <c r="L197" s="27"/>
      <c r="M197" s="27"/>
      <c r="N197" s="27" t="s">
        <v>296</v>
      </c>
      <c r="O197" s="27">
        <v>6</v>
      </c>
      <c r="P197" s="33" t="s">
        <v>297</v>
      </c>
      <c r="Q197" s="33" t="s">
        <v>337</v>
      </c>
      <c r="R197" s="35">
        <v>50</v>
      </c>
      <c r="S197" s="27">
        <v>50</v>
      </c>
      <c r="T197" s="27" t="s">
        <v>737</v>
      </c>
      <c r="U197" s="27" t="s">
        <v>918</v>
      </c>
      <c r="V197" s="28" t="s">
        <v>1282</v>
      </c>
      <c r="W197" s="29" t="s">
        <v>1283</v>
      </c>
      <c r="X197" s="27" t="s">
        <v>216</v>
      </c>
      <c r="Y197" s="36" t="s">
        <v>586</v>
      </c>
      <c r="Z197" s="36" t="s">
        <v>891</v>
      </c>
      <c r="AA197" s="37">
        <v>1</v>
      </c>
      <c r="AB197" s="37" t="str">
        <f t="shared" si="2"/>
        <v>Quản trị chiến lược*</v>
      </c>
      <c r="AC197" s="27" t="s">
        <v>737</v>
      </c>
    </row>
    <row r="198" spans="1:29" s="37" customFormat="1" ht="31.5" hidden="1" customHeight="1" x14ac:dyDescent="0.2">
      <c r="A198" s="27">
        <v>190</v>
      </c>
      <c r="B198" s="27" t="s">
        <v>266</v>
      </c>
      <c r="C198" s="27" t="s">
        <v>267</v>
      </c>
      <c r="D198" s="27" t="s">
        <v>497</v>
      </c>
      <c r="E198" s="27">
        <v>3</v>
      </c>
      <c r="F198" s="27" t="s">
        <v>169</v>
      </c>
      <c r="G198" s="27" t="s">
        <v>118</v>
      </c>
      <c r="H198" s="27">
        <v>16</v>
      </c>
      <c r="I198" s="32">
        <v>2</v>
      </c>
      <c r="J198" s="27"/>
      <c r="K198" s="27" t="s">
        <v>205</v>
      </c>
      <c r="L198" s="27"/>
      <c r="M198" s="27"/>
      <c r="N198" s="27" t="s">
        <v>186</v>
      </c>
      <c r="O198" s="27">
        <v>5</v>
      </c>
      <c r="P198" s="33" t="s">
        <v>301</v>
      </c>
      <c r="Q198" s="27" t="s">
        <v>335</v>
      </c>
      <c r="R198" s="35">
        <v>70</v>
      </c>
      <c r="S198" s="27">
        <v>69</v>
      </c>
      <c r="T198" s="27" t="s">
        <v>1284</v>
      </c>
      <c r="U198" s="27" t="s">
        <v>913</v>
      </c>
      <c r="V198" s="28" t="s">
        <v>1285</v>
      </c>
      <c r="W198" s="29" t="s">
        <v>1286</v>
      </c>
      <c r="X198" s="27" t="s">
        <v>174</v>
      </c>
      <c r="Y198" s="36"/>
      <c r="Z198" s="36" t="s">
        <v>891</v>
      </c>
      <c r="AA198" s="37">
        <v>1</v>
      </c>
      <c r="AB198" s="37" t="str">
        <f t="shared" si="2"/>
        <v>Quản trị chuỗi cung ứng</v>
      </c>
      <c r="AC198" s="27" t="s">
        <v>689</v>
      </c>
    </row>
    <row r="199" spans="1:29" s="37" customFormat="1" ht="31.5" hidden="1" customHeight="1" x14ac:dyDescent="0.2">
      <c r="A199" s="27">
        <v>191</v>
      </c>
      <c r="B199" s="27" t="s">
        <v>266</v>
      </c>
      <c r="C199" s="27" t="s">
        <v>267</v>
      </c>
      <c r="D199" s="27" t="s">
        <v>498</v>
      </c>
      <c r="E199" s="27">
        <v>3</v>
      </c>
      <c r="F199" s="27" t="s">
        <v>169</v>
      </c>
      <c r="G199" s="27" t="s">
        <v>107</v>
      </c>
      <c r="H199" s="27">
        <v>34</v>
      </c>
      <c r="I199" s="32">
        <v>2</v>
      </c>
      <c r="J199" s="27"/>
      <c r="K199" s="27" t="s">
        <v>43</v>
      </c>
      <c r="L199" s="27"/>
      <c r="M199" s="27"/>
      <c r="N199" s="27" t="s">
        <v>296</v>
      </c>
      <c r="O199" s="27">
        <v>5</v>
      </c>
      <c r="P199" s="33" t="s">
        <v>298</v>
      </c>
      <c r="Q199" s="27" t="s">
        <v>363</v>
      </c>
      <c r="R199" s="35">
        <v>80</v>
      </c>
      <c r="S199" s="27">
        <v>80</v>
      </c>
      <c r="T199" s="27" t="s">
        <v>1284</v>
      </c>
      <c r="U199" s="27" t="s">
        <v>913</v>
      </c>
      <c r="V199" s="28" t="s">
        <v>1285</v>
      </c>
      <c r="W199" s="29" t="s">
        <v>1286</v>
      </c>
      <c r="X199" s="27" t="s">
        <v>174</v>
      </c>
      <c r="Y199" s="36"/>
      <c r="Z199" s="36" t="s">
        <v>891</v>
      </c>
      <c r="AA199" s="37">
        <v>1</v>
      </c>
      <c r="AB199" s="37" t="str">
        <f t="shared" si="2"/>
        <v>Quản trị chuỗi cung ứng</v>
      </c>
      <c r="AC199" s="27" t="s">
        <v>689</v>
      </c>
    </row>
    <row r="200" spans="1:29" s="37" customFormat="1" ht="31.5" hidden="1" customHeight="1" x14ac:dyDescent="0.2">
      <c r="A200" s="27">
        <v>192</v>
      </c>
      <c r="B200" s="27" t="s">
        <v>220</v>
      </c>
      <c r="C200" s="27" t="s">
        <v>225</v>
      </c>
      <c r="D200" s="27" t="s">
        <v>225</v>
      </c>
      <c r="E200" s="27">
        <v>3</v>
      </c>
      <c r="F200" s="27" t="s">
        <v>169</v>
      </c>
      <c r="G200" s="27" t="s">
        <v>69</v>
      </c>
      <c r="H200" s="27">
        <v>19</v>
      </c>
      <c r="I200" s="32">
        <v>1</v>
      </c>
      <c r="J200" s="27"/>
      <c r="K200" s="27"/>
      <c r="L200" s="27"/>
      <c r="M200" s="27"/>
      <c r="N200" s="27" t="s">
        <v>296</v>
      </c>
      <c r="O200" s="27">
        <v>6</v>
      </c>
      <c r="P200" s="33" t="s">
        <v>298</v>
      </c>
      <c r="Q200" s="27" t="s">
        <v>364</v>
      </c>
      <c r="R200" s="35">
        <v>80</v>
      </c>
      <c r="S200" s="27">
        <v>66</v>
      </c>
      <c r="T200" s="27" t="s">
        <v>1287</v>
      </c>
      <c r="U200" s="27" t="s">
        <v>998</v>
      </c>
      <c r="V200" s="28" t="s">
        <v>1288</v>
      </c>
      <c r="W200" s="29" t="s">
        <v>1289</v>
      </c>
      <c r="X200" s="27" t="s">
        <v>216</v>
      </c>
      <c r="Y200" s="36"/>
      <c r="Z200" s="36" t="s">
        <v>891</v>
      </c>
      <c r="AA200" s="37">
        <v>1</v>
      </c>
      <c r="AB200" s="37" t="str">
        <f t="shared" si="2"/>
        <v>Quản trị đổi mới sáng tạo</v>
      </c>
      <c r="AC200" s="27" t="s">
        <v>738</v>
      </c>
    </row>
    <row r="201" spans="1:29" s="37" customFormat="1" ht="38.25" hidden="1" customHeight="1" x14ac:dyDescent="0.2">
      <c r="A201" s="27">
        <v>193</v>
      </c>
      <c r="B201" s="27" t="s">
        <v>223</v>
      </c>
      <c r="C201" s="27" t="s">
        <v>295</v>
      </c>
      <c r="D201" s="27" t="s">
        <v>899</v>
      </c>
      <c r="E201" s="27">
        <v>3</v>
      </c>
      <c r="F201" s="27" t="s">
        <v>168</v>
      </c>
      <c r="G201" s="27" t="s">
        <v>180</v>
      </c>
      <c r="H201" s="27">
        <v>15</v>
      </c>
      <c r="I201" s="32">
        <v>1</v>
      </c>
      <c r="J201" s="27"/>
      <c r="K201" s="27"/>
      <c r="L201" s="27"/>
      <c r="M201" s="27"/>
      <c r="N201" s="27" t="s">
        <v>296</v>
      </c>
      <c r="O201" s="27">
        <v>4</v>
      </c>
      <c r="P201" s="33" t="s">
        <v>298</v>
      </c>
      <c r="Q201" s="33" t="s">
        <v>182</v>
      </c>
      <c r="R201" s="35">
        <v>50</v>
      </c>
      <c r="S201" s="27">
        <v>18</v>
      </c>
      <c r="T201" s="27" t="s">
        <v>739</v>
      </c>
      <c r="U201" s="27" t="s">
        <v>918</v>
      </c>
      <c r="V201" s="28" t="s">
        <v>1124</v>
      </c>
      <c r="W201" s="29" t="s">
        <v>1125</v>
      </c>
      <c r="X201" s="27" t="s">
        <v>216</v>
      </c>
      <c r="Y201" s="36"/>
      <c r="Z201" s="36" t="s">
        <v>891</v>
      </c>
      <c r="AA201" s="37">
        <v>1</v>
      </c>
      <c r="AB201" s="37" t="str">
        <f t="shared" si="2"/>
        <v>Quản trị dự án</v>
      </c>
      <c r="AC201" s="27" t="s">
        <v>739</v>
      </c>
    </row>
    <row r="202" spans="1:29" s="37" customFormat="1" ht="29.25" hidden="1" customHeight="1" x14ac:dyDescent="0.2">
      <c r="A202" s="27">
        <v>194</v>
      </c>
      <c r="B202" s="27" t="s">
        <v>106</v>
      </c>
      <c r="C202" s="27" t="s">
        <v>54</v>
      </c>
      <c r="D202" s="27" t="s">
        <v>499</v>
      </c>
      <c r="E202" s="27">
        <v>3</v>
      </c>
      <c r="F202" s="27" t="s">
        <v>262</v>
      </c>
      <c r="G202" s="27" t="s">
        <v>629</v>
      </c>
      <c r="H202" s="27"/>
      <c r="I202" s="32">
        <v>2</v>
      </c>
      <c r="J202" s="27"/>
      <c r="K202" s="27"/>
      <c r="L202" s="27"/>
      <c r="M202" s="27"/>
      <c r="N202" s="27" t="s">
        <v>186</v>
      </c>
      <c r="O202" s="27">
        <v>3</v>
      </c>
      <c r="P202" s="33" t="s">
        <v>336</v>
      </c>
      <c r="Q202" s="27" t="s">
        <v>358</v>
      </c>
      <c r="R202" s="32">
        <v>85</v>
      </c>
      <c r="S202" s="27">
        <v>35</v>
      </c>
      <c r="T202" s="27" t="s">
        <v>740</v>
      </c>
      <c r="U202" s="27" t="s">
        <v>918</v>
      </c>
      <c r="V202" s="28" t="s">
        <v>1290</v>
      </c>
      <c r="W202" s="29" t="s">
        <v>1291</v>
      </c>
      <c r="X202" s="27" t="s">
        <v>216</v>
      </c>
      <c r="Y202" s="36"/>
      <c r="Z202" s="36" t="s">
        <v>891</v>
      </c>
      <c r="AA202" s="37">
        <v>1</v>
      </c>
      <c r="AB202" s="37" t="str">
        <f t="shared" ref="AB202:AB265" si="3">B202</f>
        <v>Quản trị học</v>
      </c>
      <c r="AC202" s="27" t="s">
        <v>740</v>
      </c>
    </row>
    <row r="203" spans="1:29" s="37" customFormat="1" ht="29.25" hidden="1" customHeight="1" x14ac:dyDescent="0.2">
      <c r="A203" s="27">
        <v>195</v>
      </c>
      <c r="B203" s="27" t="s">
        <v>106</v>
      </c>
      <c r="C203" s="27" t="s">
        <v>54</v>
      </c>
      <c r="D203" s="27" t="s">
        <v>500</v>
      </c>
      <c r="E203" s="27">
        <v>3</v>
      </c>
      <c r="F203" s="27" t="s">
        <v>240</v>
      </c>
      <c r="G203" s="27" t="s">
        <v>69</v>
      </c>
      <c r="H203" s="27">
        <v>80</v>
      </c>
      <c r="I203" s="32">
        <v>2</v>
      </c>
      <c r="J203" s="27"/>
      <c r="K203" s="27"/>
      <c r="L203" s="27"/>
      <c r="M203" s="27"/>
      <c r="N203" s="27" t="s">
        <v>296</v>
      </c>
      <c r="O203" s="27">
        <v>6</v>
      </c>
      <c r="P203" s="33" t="s">
        <v>297</v>
      </c>
      <c r="Q203" s="27" t="s">
        <v>356</v>
      </c>
      <c r="R203" s="32">
        <v>85</v>
      </c>
      <c r="S203" s="27">
        <v>79</v>
      </c>
      <c r="T203" s="27" t="s">
        <v>741</v>
      </c>
      <c r="U203" s="27" t="s">
        <v>998</v>
      </c>
      <c r="V203" s="28" t="s">
        <v>1292</v>
      </c>
      <c r="W203" s="29" t="s">
        <v>1293</v>
      </c>
      <c r="X203" s="27" t="s">
        <v>216</v>
      </c>
      <c r="Y203" s="36"/>
      <c r="Z203" s="36" t="s">
        <v>891</v>
      </c>
      <c r="AA203" s="37">
        <v>1</v>
      </c>
      <c r="AB203" s="37" t="str">
        <f t="shared" si="3"/>
        <v>Quản trị học</v>
      </c>
      <c r="AC203" s="27" t="s">
        <v>741</v>
      </c>
    </row>
    <row r="204" spans="1:29" s="37" customFormat="1" ht="29.25" hidden="1" customHeight="1" x14ac:dyDescent="0.2">
      <c r="A204" s="27">
        <v>196</v>
      </c>
      <c r="B204" s="27" t="s">
        <v>243</v>
      </c>
      <c r="C204" s="27" t="s">
        <v>290</v>
      </c>
      <c r="D204" s="27" t="s">
        <v>1462</v>
      </c>
      <c r="E204" s="27">
        <v>3</v>
      </c>
      <c r="F204" s="27" t="s">
        <v>250</v>
      </c>
      <c r="G204" s="27" t="s">
        <v>206</v>
      </c>
      <c r="H204" s="27">
        <v>51</v>
      </c>
      <c r="I204" s="32">
        <v>1</v>
      </c>
      <c r="J204" s="27"/>
      <c r="K204" s="27"/>
      <c r="L204" s="27"/>
      <c r="M204" s="27"/>
      <c r="N204" s="27" t="s">
        <v>296</v>
      </c>
      <c r="O204" s="27">
        <v>2</v>
      </c>
      <c r="P204" s="33" t="s">
        <v>298</v>
      </c>
      <c r="Q204" s="33" t="s">
        <v>184</v>
      </c>
      <c r="R204" s="35">
        <v>60</v>
      </c>
      <c r="S204" s="27">
        <v>51</v>
      </c>
      <c r="T204" s="27" t="s">
        <v>737</v>
      </c>
      <c r="U204" s="27" t="s">
        <v>918</v>
      </c>
      <c r="V204" s="28" t="s">
        <v>1282</v>
      </c>
      <c r="W204" s="29" t="s">
        <v>1283</v>
      </c>
      <c r="X204" s="27" t="s">
        <v>216</v>
      </c>
      <c r="Y204" s="36" t="s">
        <v>586</v>
      </c>
      <c r="Z204" s="36" t="s">
        <v>891</v>
      </c>
      <c r="AA204" s="37">
        <v>1</v>
      </c>
      <c r="AB204" s="37" t="str">
        <f t="shared" si="3"/>
        <v>Quản trị học*</v>
      </c>
      <c r="AC204" s="27" t="s">
        <v>737</v>
      </c>
    </row>
    <row r="205" spans="1:29" s="37" customFormat="1" ht="38.25" hidden="1" customHeight="1" x14ac:dyDescent="0.2">
      <c r="A205" s="27">
        <v>197</v>
      </c>
      <c r="B205" s="27" t="s">
        <v>142</v>
      </c>
      <c r="C205" s="27" t="s">
        <v>129</v>
      </c>
      <c r="D205" s="27" t="s">
        <v>129</v>
      </c>
      <c r="E205" s="27">
        <v>3</v>
      </c>
      <c r="F205" s="27" t="s">
        <v>192</v>
      </c>
      <c r="G205" s="27" t="s">
        <v>128</v>
      </c>
      <c r="H205" s="27">
        <v>19</v>
      </c>
      <c r="I205" s="32">
        <v>1</v>
      </c>
      <c r="J205" s="27"/>
      <c r="K205" s="27" t="s">
        <v>210</v>
      </c>
      <c r="L205" s="27"/>
      <c r="M205" s="27"/>
      <c r="N205" s="27" t="s">
        <v>296</v>
      </c>
      <c r="O205" s="27">
        <v>5</v>
      </c>
      <c r="P205" s="33" t="s">
        <v>297</v>
      </c>
      <c r="Q205" s="34" t="s">
        <v>335</v>
      </c>
      <c r="R205" s="35">
        <v>50</v>
      </c>
      <c r="S205" s="27">
        <v>16</v>
      </c>
      <c r="T205" s="27" t="s">
        <v>804</v>
      </c>
      <c r="U205" s="27" t="s">
        <v>1294</v>
      </c>
      <c r="V205" s="28" t="s">
        <v>1295</v>
      </c>
      <c r="W205" s="29"/>
      <c r="X205" s="27" t="s">
        <v>175</v>
      </c>
      <c r="Y205" s="36" t="s">
        <v>586</v>
      </c>
      <c r="Z205" s="36" t="s">
        <v>891</v>
      </c>
      <c r="AA205" s="37">
        <v>1</v>
      </c>
      <c r="AB205" s="37" t="str">
        <f t="shared" si="3"/>
        <v>Quản trị ngân hàng thương mại</v>
      </c>
      <c r="AC205" s="27" t="s">
        <v>804</v>
      </c>
    </row>
    <row r="206" spans="1:29" s="37" customFormat="1" ht="38.25" hidden="1" customHeight="1" x14ac:dyDescent="0.2">
      <c r="A206" s="27">
        <v>198</v>
      </c>
      <c r="B206" s="27" t="s">
        <v>130</v>
      </c>
      <c r="C206" s="27" t="s">
        <v>34</v>
      </c>
      <c r="D206" s="27" t="s">
        <v>34</v>
      </c>
      <c r="E206" s="27">
        <v>3</v>
      </c>
      <c r="F206" s="27" t="s">
        <v>240</v>
      </c>
      <c r="G206" s="27" t="s">
        <v>31</v>
      </c>
      <c r="H206" s="33">
        <v>1</v>
      </c>
      <c r="I206" s="32">
        <v>1</v>
      </c>
      <c r="J206" s="27"/>
      <c r="K206" s="27" t="s">
        <v>33</v>
      </c>
      <c r="L206" s="27"/>
      <c r="M206" s="27"/>
      <c r="N206" s="27" t="s">
        <v>186</v>
      </c>
      <c r="O206" s="27">
        <v>4</v>
      </c>
      <c r="P206" s="33" t="s">
        <v>336</v>
      </c>
      <c r="Q206" s="34" t="s">
        <v>343</v>
      </c>
      <c r="R206" s="35">
        <v>100</v>
      </c>
      <c r="S206" s="27">
        <v>19</v>
      </c>
      <c r="T206" s="27" t="s">
        <v>1296</v>
      </c>
      <c r="U206" s="27" t="s">
        <v>910</v>
      </c>
      <c r="V206" s="28" t="s">
        <v>1297</v>
      </c>
      <c r="W206" s="29" t="s">
        <v>1298</v>
      </c>
      <c r="X206" s="27" t="s">
        <v>175</v>
      </c>
      <c r="Y206" s="36"/>
      <c r="Z206" s="36" t="s">
        <v>891</v>
      </c>
      <c r="AA206" s="37">
        <v>1</v>
      </c>
      <c r="AB206" s="37" t="str">
        <f t="shared" si="3"/>
        <v xml:space="preserve">Quản trị ngân hàng thương mại </v>
      </c>
      <c r="AC206" s="27" t="s">
        <v>805</v>
      </c>
    </row>
    <row r="207" spans="1:29" s="37" customFormat="1" ht="29.25" hidden="1" customHeight="1" x14ac:dyDescent="0.2">
      <c r="A207" s="27">
        <v>199</v>
      </c>
      <c r="B207" s="27" t="s">
        <v>207</v>
      </c>
      <c r="C207" s="27" t="s">
        <v>123</v>
      </c>
      <c r="D207" s="27" t="s">
        <v>501</v>
      </c>
      <c r="E207" s="27">
        <v>3</v>
      </c>
      <c r="F207" s="27" t="s">
        <v>199</v>
      </c>
      <c r="G207" s="27" t="s">
        <v>69</v>
      </c>
      <c r="H207" s="27">
        <v>112</v>
      </c>
      <c r="I207" s="32">
        <v>2</v>
      </c>
      <c r="J207" s="27"/>
      <c r="K207" s="27"/>
      <c r="L207" s="27"/>
      <c r="M207" s="27"/>
      <c r="N207" s="27" t="s">
        <v>296</v>
      </c>
      <c r="O207" s="27">
        <v>4</v>
      </c>
      <c r="P207" s="33" t="s">
        <v>297</v>
      </c>
      <c r="Q207" s="27" t="s">
        <v>364</v>
      </c>
      <c r="R207" s="35">
        <v>80</v>
      </c>
      <c r="S207" s="27">
        <v>79</v>
      </c>
      <c r="T207" s="27" t="s">
        <v>739</v>
      </c>
      <c r="U207" s="27" t="s">
        <v>918</v>
      </c>
      <c r="V207" s="28" t="s">
        <v>1124</v>
      </c>
      <c r="W207" s="29" t="s">
        <v>1125</v>
      </c>
      <c r="X207" s="27" t="s">
        <v>216</v>
      </c>
      <c r="Y207" s="36"/>
      <c r="Z207" s="36" t="s">
        <v>891</v>
      </c>
      <c r="AA207" s="37">
        <v>1</v>
      </c>
      <c r="AB207" s="37" t="str">
        <f t="shared" si="3"/>
        <v>Quản trị nguồn nhân lực</v>
      </c>
      <c r="AC207" s="27" t="s">
        <v>739</v>
      </c>
    </row>
    <row r="208" spans="1:29" s="37" customFormat="1" ht="29.25" hidden="1" customHeight="1" x14ac:dyDescent="0.2">
      <c r="A208" s="27">
        <v>200</v>
      </c>
      <c r="B208" s="27" t="s">
        <v>207</v>
      </c>
      <c r="C208" s="27" t="s">
        <v>123</v>
      </c>
      <c r="D208" s="27" t="s">
        <v>502</v>
      </c>
      <c r="E208" s="27">
        <v>3</v>
      </c>
      <c r="F208" s="27" t="s">
        <v>169</v>
      </c>
      <c r="G208" s="27" t="s">
        <v>69</v>
      </c>
      <c r="H208" s="27">
        <v>19</v>
      </c>
      <c r="I208" s="32">
        <v>2</v>
      </c>
      <c r="J208" s="27"/>
      <c r="K208" s="27"/>
      <c r="L208" s="27"/>
      <c r="M208" s="27"/>
      <c r="N208" s="27" t="s">
        <v>296</v>
      </c>
      <c r="O208" s="27">
        <v>5</v>
      </c>
      <c r="P208" s="33" t="s">
        <v>298</v>
      </c>
      <c r="Q208" s="27" t="s">
        <v>364</v>
      </c>
      <c r="R208" s="35">
        <v>80</v>
      </c>
      <c r="S208" s="27">
        <v>80</v>
      </c>
      <c r="T208" s="27" t="s">
        <v>742</v>
      </c>
      <c r="U208" s="27" t="s">
        <v>918</v>
      </c>
      <c r="V208" s="28" t="s">
        <v>1299</v>
      </c>
      <c r="W208" s="29" t="s">
        <v>1180</v>
      </c>
      <c r="X208" s="27" t="s">
        <v>216</v>
      </c>
      <c r="Y208" s="36"/>
      <c r="Z208" s="36" t="s">
        <v>891</v>
      </c>
      <c r="AA208" s="37">
        <v>1</v>
      </c>
      <c r="AB208" s="37" t="str">
        <f t="shared" si="3"/>
        <v>Quản trị nguồn nhân lực</v>
      </c>
      <c r="AC208" s="27" t="s">
        <v>742</v>
      </c>
    </row>
    <row r="209" spans="1:29" s="37" customFormat="1" ht="31.5" hidden="1" customHeight="1" x14ac:dyDescent="0.2">
      <c r="A209" s="27">
        <v>201</v>
      </c>
      <c r="B209" s="27" t="s">
        <v>160</v>
      </c>
      <c r="C209" s="27" t="s">
        <v>161</v>
      </c>
      <c r="D209" s="27" t="s">
        <v>161</v>
      </c>
      <c r="E209" s="27">
        <v>3</v>
      </c>
      <c r="F209" s="27" t="s">
        <v>250</v>
      </c>
      <c r="G209" s="27" t="s">
        <v>282</v>
      </c>
      <c r="H209" s="27">
        <v>5</v>
      </c>
      <c r="I209" s="32">
        <v>1</v>
      </c>
      <c r="J209" s="27"/>
      <c r="K209" s="27" t="s">
        <v>43</v>
      </c>
      <c r="L209" s="27"/>
      <c r="M209" s="27"/>
      <c r="N209" s="27" t="s">
        <v>296</v>
      </c>
      <c r="O209" s="27">
        <v>2</v>
      </c>
      <c r="P209" s="33" t="s">
        <v>298</v>
      </c>
      <c r="Q209" s="27" t="s">
        <v>358</v>
      </c>
      <c r="R209" s="32">
        <v>85</v>
      </c>
      <c r="S209" s="27">
        <v>54</v>
      </c>
      <c r="T209" s="27" t="s">
        <v>1300</v>
      </c>
      <c r="U209" s="27" t="s">
        <v>913</v>
      </c>
      <c r="V209" s="28" t="s">
        <v>1301</v>
      </c>
      <c r="W209" s="29" t="s">
        <v>1302</v>
      </c>
      <c r="X209" s="27" t="s">
        <v>174</v>
      </c>
      <c r="Y209" s="36"/>
      <c r="Z209" s="36" t="s">
        <v>891</v>
      </c>
      <c r="AA209" s="37">
        <v>1</v>
      </c>
      <c r="AB209" s="37" t="str">
        <f t="shared" si="3"/>
        <v>Quản trị quốc tế: Quản trị đa văn hóa và xuyên quốc gia</v>
      </c>
      <c r="AC209" s="27" t="s">
        <v>690</v>
      </c>
    </row>
    <row r="210" spans="1:29" s="37" customFormat="1" ht="31.5" hidden="1" customHeight="1" x14ac:dyDescent="0.2">
      <c r="A210" s="27">
        <v>202</v>
      </c>
      <c r="B210" s="27" t="s">
        <v>366</v>
      </c>
      <c r="C210" s="27" t="s">
        <v>127</v>
      </c>
      <c r="D210" s="27" t="s">
        <v>127</v>
      </c>
      <c r="E210" s="27">
        <v>3</v>
      </c>
      <c r="F210" s="27" t="s">
        <v>169</v>
      </c>
      <c r="G210" s="27" t="s">
        <v>67</v>
      </c>
      <c r="H210" s="27">
        <v>14</v>
      </c>
      <c r="I210" s="32">
        <v>1</v>
      </c>
      <c r="J210" s="27"/>
      <c r="K210" s="27" t="s">
        <v>27</v>
      </c>
      <c r="L210" s="27"/>
      <c r="M210" s="27"/>
      <c r="N210" s="27" t="s">
        <v>296</v>
      </c>
      <c r="O210" s="27">
        <v>6</v>
      </c>
      <c r="P210" s="33" t="s">
        <v>298</v>
      </c>
      <c r="Q210" s="27" t="s">
        <v>365</v>
      </c>
      <c r="R210" s="32">
        <v>80</v>
      </c>
      <c r="S210" s="27">
        <v>15</v>
      </c>
      <c r="T210" s="27" t="s">
        <v>1303</v>
      </c>
      <c r="U210" s="27" t="s">
        <v>910</v>
      </c>
      <c r="V210" s="28" t="s">
        <v>1304</v>
      </c>
      <c r="W210" s="29" t="s">
        <v>1305</v>
      </c>
      <c r="X210" s="27" t="s">
        <v>175</v>
      </c>
      <c r="Y210" s="36"/>
      <c r="Z210" s="36" t="s">
        <v>891</v>
      </c>
      <c r="AA210" s="37">
        <v>1</v>
      </c>
      <c r="AB210" s="37" t="str">
        <f t="shared" si="3"/>
        <v>Quản trị rủi ro***</v>
      </c>
      <c r="AC210" s="27" t="s">
        <v>813</v>
      </c>
    </row>
    <row r="211" spans="1:29" s="37" customFormat="1" ht="29.25" hidden="1" customHeight="1" x14ac:dyDescent="0.2">
      <c r="A211" s="27">
        <v>203</v>
      </c>
      <c r="B211" s="27" t="s">
        <v>214</v>
      </c>
      <c r="C211" s="27" t="s">
        <v>215</v>
      </c>
      <c r="D211" s="27" t="s">
        <v>215</v>
      </c>
      <c r="E211" s="27">
        <v>3</v>
      </c>
      <c r="F211" s="27" t="s">
        <v>199</v>
      </c>
      <c r="G211" s="27" t="s">
        <v>206</v>
      </c>
      <c r="H211" s="27">
        <v>47</v>
      </c>
      <c r="I211" s="32">
        <v>1</v>
      </c>
      <c r="J211" s="27"/>
      <c r="K211" s="27"/>
      <c r="L211" s="27"/>
      <c r="M211" s="27"/>
      <c r="N211" s="27" t="s">
        <v>296</v>
      </c>
      <c r="O211" s="27">
        <v>5</v>
      </c>
      <c r="P211" s="33" t="s">
        <v>298</v>
      </c>
      <c r="Q211" s="27" t="s">
        <v>337</v>
      </c>
      <c r="R211" s="35">
        <v>70</v>
      </c>
      <c r="S211" s="27">
        <v>47</v>
      </c>
      <c r="T211" s="27" t="s">
        <v>723</v>
      </c>
      <c r="U211" s="27" t="s">
        <v>918</v>
      </c>
      <c r="V211" s="28" t="s">
        <v>1119</v>
      </c>
      <c r="W211" s="29" t="s">
        <v>1120</v>
      </c>
      <c r="X211" s="27" t="s">
        <v>216</v>
      </c>
      <c r="Y211" s="36" t="s">
        <v>586</v>
      </c>
      <c r="Z211" s="36" t="s">
        <v>891</v>
      </c>
      <c r="AA211" s="37">
        <v>1</v>
      </c>
      <c r="AB211" s="37" t="str">
        <f t="shared" si="3"/>
        <v>Quản trị sản xuất và tác nghiệp</v>
      </c>
      <c r="AC211" s="27" t="s">
        <v>723</v>
      </c>
    </row>
    <row r="212" spans="1:29" s="37" customFormat="1" ht="57" hidden="1" customHeight="1" x14ac:dyDescent="0.2">
      <c r="A212" s="27">
        <v>204</v>
      </c>
      <c r="B212" s="27" t="s">
        <v>112</v>
      </c>
      <c r="C212" s="27" t="s">
        <v>113</v>
      </c>
      <c r="D212" s="27" t="s">
        <v>113</v>
      </c>
      <c r="E212" s="27">
        <v>3</v>
      </c>
      <c r="F212" s="27" t="s">
        <v>630</v>
      </c>
      <c r="G212" s="27" t="s">
        <v>631</v>
      </c>
      <c r="H212" s="27" t="s">
        <v>632</v>
      </c>
      <c r="I212" s="32">
        <v>1</v>
      </c>
      <c r="J212" s="27"/>
      <c r="K212" s="27" t="s">
        <v>589</v>
      </c>
      <c r="L212" s="27"/>
      <c r="M212" s="27"/>
      <c r="N212" s="27" t="s">
        <v>296</v>
      </c>
      <c r="O212" s="27">
        <v>4</v>
      </c>
      <c r="P212" s="33" t="s">
        <v>298</v>
      </c>
      <c r="Q212" s="27" t="s">
        <v>365</v>
      </c>
      <c r="R212" s="35">
        <v>80</v>
      </c>
      <c r="S212" s="27">
        <v>43</v>
      </c>
      <c r="T212" s="27" t="s">
        <v>1306</v>
      </c>
      <c r="U212" s="27" t="s">
        <v>913</v>
      </c>
      <c r="V212" s="28" t="s">
        <v>1307</v>
      </c>
      <c r="W212" s="29" t="s">
        <v>1308</v>
      </c>
      <c r="X212" s="27" t="s">
        <v>174</v>
      </c>
      <c r="Y212" s="36"/>
      <c r="Z212" s="36" t="s">
        <v>891</v>
      </c>
      <c r="AA212" s="37">
        <v>1</v>
      </c>
      <c r="AB212" s="37" t="str">
        <f t="shared" si="3"/>
        <v>Quản trị tài chính quốc tế</v>
      </c>
      <c r="AC212" s="27" t="s">
        <v>678</v>
      </c>
    </row>
    <row r="213" spans="1:29" s="37" customFormat="1" ht="47.25" hidden="1" customHeight="1" x14ac:dyDescent="0.2">
      <c r="A213" s="27">
        <v>205</v>
      </c>
      <c r="B213" s="27" t="s">
        <v>269</v>
      </c>
      <c r="C213" s="27" t="s">
        <v>291</v>
      </c>
      <c r="D213" s="27" t="s">
        <v>1463</v>
      </c>
      <c r="E213" s="27">
        <v>3</v>
      </c>
      <c r="F213" s="27" t="s">
        <v>169</v>
      </c>
      <c r="G213" s="27" t="s">
        <v>633</v>
      </c>
      <c r="H213" s="27" t="s">
        <v>634</v>
      </c>
      <c r="I213" s="32">
        <v>1</v>
      </c>
      <c r="J213" s="27"/>
      <c r="K213" s="27" t="s">
        <v>205</v>
      </c>
      <c r="L213" s="27"/>
      <c r="M213" s="27"/>
      <c r="N213" s="27" t="s">
        <v>296</v>
      </c>
      <c r="O213" s="27">
        <v>5</v>
      </c>
      <c r="P213" s="33" t="s">
        <v>297</v>
      </c>
      <c r="Q213" s="33" t="s">
        <v>182</v>
      </c>
      <c r="R213" s="35">
        <v>50</v>
      </c>
      <c r="S213" s="27">
        <v>37</v>
      </c>
      <c r="T213" s="27" t="s">
        <v>1309</v>
      </c>
      <c r="U213" s="27" t="s">
        <v>1310</v>
      </c>
      <c r="V213" s="28" t="s">
        <v>1311</v>
      </c>
      <c r="W213" s="29" t="s">
        <v>1312</v>
      </c>
      <c r="X213" s="27" t="s">
        <v>174</v>
      </c>
      <c r="Y213" s="36" t="s">
        <v>586</v>
      </c>
      <c r="Z213" s="36" t="s">
        <v>891</v>
      </c>
      <c r="AA213" s="37">
        <v>1</v>
      </c>
      <c r="AB213" s="37" t="str">
        <f t="shared" si="3"/>
        <v>Quản trị tài chính quốc tế*</v>
      </c>
      <c r="AC213" s="27" t="s">
        <v>679</v>
      </c>
    </row>
    <row r="214" spans="1:29" s="37" customFormat="1" ht="31.5" hidden="1" customHeight="1" x14ac:dyDescent="0.2">
      <c r="A214" s="27">
        <v>206</v>
      </c>
      <c r="B214" s="27" t="s">
        <v>221</v>
      </c>
      <c r="C214" s="27" t="s">
        <v>226</v>
      </c>
      <c r="D214" s="27" t="s">
        <v>503</v>
      </c>
      <c r="E214" s="27">
        <v>3</v>
      </c>
      <c r="F214" s="27" t="s">
        <v>169</v>
      </c>
      <c r="G214" s="27" t="s">
        <v>69</v>
      </c>
      <c r="H214" s="27">
        <v>19</v>
      </c>
      <c r="I214" s="32">
        <v>3</v>
      </c>
      <c r="J214" s="27"/>
      <c r="K214" s="27" t="s">
        <v>592</v>
      </c>
      <c r="L214" s="27"/>
      <c r="M214" s="27"/>
      <c r="N214" s="27" t="s">
        <v>296</v>
      </c>
      <c r="O214" s="27">
        <v>2</v>
      </c>
      <c r="P214" s="33" t="s">
        <v>298</v>
      </c>
      <c r="Q214" s="27" t="s">
        <v>364</v>
      </c>
      <c r="R214" s="35">
        <v>80</v>
      </c>
      <c r="S214" s="27">
        <v>79</v>
      </c>
      <c r="T214" s="27" t="s">
        <v>743</v>
      </c>
      <c r="U214" s="27" t="s">
        <v>1313</v>
      </c>
      <c r="V214" s="28" t="s">
        <v>1314</v>
      </c>
      <c r="W214" s="29" t="s">
        <v>1315</v>
      </c>
      <c r="X214" s="27" t="s">
        <v>216</v>
      </c>
      <c r="Y214" s="36"/>
      <c r="Z214" s="36" t="s">
        <v>891</v>
      </c>
      <c r="AA214" s="37">
        <v>1</v>
      </c>
      <c r="AB214" s="37" t="str">
        <f t="shared" si="3"/>
        <v>Quản trị thương hiệu</v>
      </c>
      <c r="AC214" s="27" t="s">
        <v>743</v>
      </c>
    </row>
    <row r="215" spans="1:29" s="37" customFormat="1" ht="31.5" hidden="1" customHeight="1" x14ac:dyDescent="0.2">
      <c r="A215" s="27">
        <v>207</v>
      </c>
      <c r="B215" s="27" t="s">
        <v>221</v>
      </c>
      <c r="C215" s="27" t="s">
        <v>226</v>
      </c>
      <c r="D215" s="27" t="s">
        <v>504</v>
      </c>
      <c r="E215" s="27">
        <v>3</v>
      </c>
      <c r="F215" s="27" t="s">
        <v>199</v>
      </c>
      <c r="G215" s="27" t="s">
        <v>69</v>
      </c>
      <c r="H215" s="27">
        <v>112</v>
      </c>
      <c r="I215" s="32">
        <v>3</v>
      </c>
      <c r="J215" s="27"/>
      <c r="K215" s="27" t="s">
        <v>592</v>
      </c>
      <c r="L215" s="27"/>
      <c r="M215" s="27"/>
      <c r="N215" s="27" t="s">
        <v>186</v>
      </c>
      <c r="O215" s="27">
        <v>5</v>
      </c>
      <c r="P215" s="33" t="s">
        <v>336</v>
      </c>
      <c r="Q215" s="27" t="s">
        <v>348</v>
      </c>
      <c r="R215" s="35">
        <v>60</v>
      </c>
      <c r="S215" s="27">
        <v>59</v>
      </c>
      <c r="T215" s="27" t="s">
        <v>744</v>
      </c>
      <c r="U215" s="27" t="s">
        <v>918</v>
      </c>
      <c r="V215" s="28" t="s">
        <v>1316</v>
      </c>
      <c r="W215" s="29" t="s">
        <v>1317</v>
      </c>
      <c r="X215" s="27" t="s">
        <v>216</v>
      </c>
      <c r="Y215" s="36"/>
      <c r="Z215" s="36" t="s">
        <v>891</v>
      </c>
      <c r="AA215" s="37">
        <v>1</v>
      </c>
      <c r="AB215" s="37" t="str">
        <f t="shared" si="3"/>
        <v>Quản trị thương hiệu</v>
      </c>
      <c r="AC215" s="27" t="s">
        <v>744</v>
      </c>
    </row>
    <row r="216" spans="1:29" s="37" customFormat="1" ht="31.5" hidden="1" customHeight="1" x14ac:dyDescent="0.2">
      <c r="A216" s="27">
        <v>208</v>
      </c>
      <c r="B216" s="27" t="s">
        <v>221</v>
      </c>
      <c r="C216" s="27" t="s">
        <v>226</v>
      </c>
      <c r="D216" s="27" t="s">
        <v>505</v>
      </c>
      <c r="E216" s="27">
        <v>3</v>
      </c>
      <c r="F216" s="27" t="s">
        <v>199</v>
      </c>
      <c r="G216" s="27" t="s">
        <v>206</v>
      </c>
      <c r="H216" s="27">
        <v>47</v>
      </c>
      <c r="I216" s="32">
        <v>3</v>
      </c>
      <c r="J216" s="27"/>
      <c r="K216" s="27" t="s">
        <v>592</v>
      </c>
      <c r="L216" s="27"/>
      <c r="M216" s="27"/>
      <c r="N216" s="27" t="s">
        <v>296</v>
      </c>
      <c r="O216" s="27">
        <v>5</v>
      </c>
      <c r="P216" s="33" t="s">
        <v>297</v>
      </c>
      <c r="Q216" s="33" t="s">
        <v>337</v>
      </c>
      <c r="R216" s="35">
        <v>70</v>
      </c>
      <c r="S216" s="27">
        <v>44</v>
      </c>
      <c r="T216" s="27" t="s">
        <v>733</v>
      </c>
      <c r="U216" s="27" t="s">
        <v>918</v>
      </c>
      <c r="V216" s="28" t="s">
        <v>1177</v>
      </c>
      <c r="W216" s="29" t="s">
        <v>1178</v>
      </c>
      <c r="X216" s="27" t="s">
        <v>216</v>
      </c>
      <c r="Y216" s="36" t="s">
        <v>586</v>
      </c>
      <c r="Z216" s="36" t="s">
        <v>891</v>
      </c>
      <c r="AA216" s="37">
        <v>1</v>
      </c>
      <c r="AB216" s="37" t="str">
        <f t="shared" si="3"/>
        <v>Quản trị thương hiệu</v>
      </c>
      <c r="AC216" s="27" t="s">
        <v>733</v>
      </c>
    </row>
    <row r="217" spans="1:29" s="37" customFormat="1" ht="38.25" hidden="1" customHeight="1" x14ac:dyDescent="0.2">
      <c r="A217" s="27">
        <v>209</v>
      </c>
      <c r="B217" s="27" t="s">
        <v>273</v>
      </c>
      <c r="C217" s="27" t="s">
        <v>274</v>
      </c>
      <c r="D217" s="27" t="s">
        <v>900</v>
      </c>
      <c r="E217" s="27">
        <v>3</v>
      </c>
      <c r="F217" s="27" t="s">
        <v>168</v>
      </c>
      <c r="G217" s="27" t="s">
        <v>180</v>
      </c>
      <c r="H217" s="27">
        <v>15</v>
      </c>
      <c r="I217" s="32">
        <v>1</v>
      </c>
      <c r="J217" s="27"/>
      <c r="K217" s="27" t="s">
        <v>181</v>
      </c>
      <c r="L217" s="27"/>
      <c r="M217" s="27"/>
      <c r="N217" s="27" t="s">
        <v>296</v>
      </c>
      <c r="O217" s="27">
        <v>4</v>
      </c>
      <c r="P217" s="33" t="s">
        <v>297</v>
      </c>
      <c r="Q217" s="27" t="s">
        <v>182</v>
      </c>
      <c r="R217" s="35">
        <v>50</v>
      </c>
      <c r="S217" s="27">
        <v>25</v>
      </c>
      <c r="T217" s="27" t="s">
        <v>744</v>
      </c>
      <c r="U217" s="27" t="s">
        <v>918</v>
      </c>
      <c r="V217" s="28" t="s">
        <v>1316</v>
      </c>
      <c r="W217" s="29" t="s">
        <v>1317</v>
      </c>
      <c r="X217" s="27" t="s">
        <v>216</v>
      </c>
      <c r="Y217" s="36"/>
      <c r="Z217" s="36" t="s">
        <v>891</v>
      </c>
      <c r="AA217" s="37">
        <v>1</v>
      </c>
      <c r="AB217" s="37" t="str">
        <f t="shared" si="3"/>
        <v>Quản trị thương hiệu*</v>
      </c>
      <c r="AC217" s="27" t="s">
        <v>744</v>
      </c>
    </row>
    <row r="218" spans="1:29" s="37" customFormat="1" ht="29.25" hidden="1" customHeight="1" x14ac:dyDescent="0.2">
      <c r="A218" s="27">
        <v>210</v>
      </c>
      <c r="B218" s="27" t="s">
        <v>255</v>
      </c>
      <c r="C218" s="27" t="s">
        <v>256</v>
      </c>
      <c r="D218" s="27" t="s">
        <v>256</v>
      </c>
      <c r="E218" s="27">
        <v>3</v>
      </c>
      <c r="F218" s="27" t="s">
        <v>611</v>
      </c>
      <c r="G218" s="27" t="s">
        <v>635</v>
      </c>
      <c r="H218" s="27">
        <v>21</v>
      </c>
      <c r="I218" s="32">
        <v>1</v>
      </c>
      <c r="J218" s="27"/>
      <c r="K218" s="27"/>
      <c r="L218" s="27"/>
      <c r="M218" s="27"/>
      <c r="N218" s="27" t="s">
        <v>296</v>
      </c>
      <c r="O218" s="27">
        <v>4</v>
      </c>
      <c r="P218" s="33" t="s">
        <v>297</v>
      </c>
      <c r="Q218" s="27" t="s">
        <v>343</v>
      </c>
      <c r="R218" s="35">
        <v>100</v>
      </c>
      <c r="S218" s="27">
        <v>51</v>
      </c>
      <c r="T218" s="27" t="s">
        <v>805</v>
      </c>
      <c r="U218" s="27" t="s">
        <v>910</v>
      </c>
      <c r="V218" s="28" t="s">
        <v>1297</v>
      </c>
      <c r="W218" s="29" t="s">
        <v>1298</v>
      </c>
      <c r="X218" s="27" t="s">
        <v>175</v>
      </c>
      <c r="Y218" s="36"/>
      <c r="Z218" s="36" t="s">
        <v>891</v>
      </c>
      <c r="AA218" s="37">
        <v>1</v>
      </c>
      <c r="AB218" s="37" t="str">
        <f t="shared" si="3"/>
        <v>Tài chính cá nhân căn bản</v>
      </c>
      <c r="AC218" s="27" t="s">
        <v>805</v>
      </c>
    </row>
    <row r="219" spans="1:29" s="37" customFormat="1" ht="29.25" hidden="1" customHeight="1" x14ac:dyDescent="0.2">
      <c r="A219" s="27">
        <v>211</v>
      </c>
      <c r="B219" s="27" t="s">
        <v>232</v>
      </c>
      <c r="C219" s="27" t="s">
        <v>233</v>
      </c>
      <c r="D219" s="27" t="s">
        <v>233</v>
      </c>
      <c r="E219" s="27">
        <v>3</v>
      </c>
      <c r="F219" s="27" t="s">
        <v>199</v>
      </c>
      <c r="G219" s="27" t="s">
        <v>67</v>
      </c>
      <c r="H219" s="27">
        <v>106</v>
      </c>
      <c r="I219" s="32">
        <v>2</v>
      </c>
      <c r="J219" s="27"/>
      <c r="K219" s="27" t="s">
        <v>43</v>
      </c>
      <c r="L219" s="27"/>
      <c r="M219" s="27"/>
      <c r="N219" s="27" t="s">
        <v>296</v>
      </c>
      <c r="O219" s="27">
        <v>5</v>
      </c>
      <c r="P219" s="33" t="s">
        <v>297</v>
      </c>
      <c r="Q219" s="27" t="s">
        <v>365</v>
      </c>
      <c r="R219" s="35">
        <v>80</v>
      </c>
      <c r="S219" s="27">
        <v>80</v>
      </c>
      <c r="T219" s="27" t="s">
        <v>814</v>
      </c>
      <c r="U219" s="27" t="s">
        <v>910</v>
      </c>
      <c r="V219" s="28" t="s">
        <v>1318</v>
      </c>
      <c r="W219" s="29" t="s">
        <v>1319</v>
      </c>
      <c r="X219" s="27" t="s">
        <v>175</v>
      </c>
      <c r="Y219" s="36"/>
      <c r="Z219" s="36" t="s">
        <v>891</v>
      </c>
      <c r="AA219" s="37">
        <v>1</v>
      </c>
      <c r="AB219" s="37" t="str">
        <f t="shared" si="3"/>
        <v>Tài chính công</v>
      </c>
      <c r="AC219" s="27" t="s">
        <v>814</v>
      </c>
    </row>
    <row r="220" spans="1:29" s="37" customFormat="1" ht="31.5" hidden="1" customHeight="1" x14ac:dyDescent="0.2">
      <c r="A220" s="27">
        <v>212</v>
      </c>
      <c r="B220" s="27" t="s">
        <v>64</v>
      </c>
      <c r="C220" s="27" t="s">
        <v>27</v>
      </c>
      <c r="D220" s="27" t="s">
        <v>506</v>
      </c>
      <c r="E220" s="27">
        <v>3</v>
      </c>
      <c r="F220" s="27" t="s">
        <v>199</v>
      </c>
      <c r="G220" s="27" t="s">
        <v>206</v>
      </c>
      <c r="H220" s="27">
        <v>47</v>
      </c>
      <c r="I220" s="32">
        <v>2</v>
      </c>
      <c r="J220" s="27"/>
      <c r="K220" s="27" t="s">
        <v>30</v>
      </c>
      <c r="L220" s="27"/>
      <c r="M220" s="27"/>
      <c r="N220" s="27" t="s">
        <v>296</v>
      </c>
      <c r="O220" s="27">
        <v>3</v>
      </c>
      <c r="P220" s="33" t="s">
        <v>340</v>
      </c>
      <c r="Q220" s="33" t="s">
        <v>337</v>
      </c>
      <c r="R220" s="35">
        <v>70</v>
      </c>
      <c r="S220" s="27">
        <v>48</v>
      </c>
      <c r="T220" s="27" t="s">
        <v>1236</v>
      </c>
      <c r="U220" s="27" t="s">
        <v>910</v>
      </c>
      <c r="V220" s="28" t="s">
        <v>1320</v>
      </c>
      <c r="W220" s="29" t="s">
        <v>1321</v>
      </c>
      <c r="X220" s="27" t="s">
        <v>175</v>
      </c>
      <c r="Y220" s="36" t="s">
        <v>586</v>
      </c>
      <c r="Z220" s="36" t="s">
        <v>891</v>
      </c>
      <c r="AA220" s="37">
        <v>1</v>
      </c>
      <c r="AB220" s="37" t="str">
        <f t="shared" si="3"/>
        <v>Tài chính doanh nghiệp</v>
      </c>
      <c r="AC220" s="27" t="s">
        <v>811</v>
      </c>
    </row>
    <row r="221" spans="1:29" s="37" customFormat="1" ht="31.5" hidden="1" customHeight="1" x14ac:dyDescent="0.2">
      <c r="A221" s="27">
        <v>213</v>
      </c>
      <c r="B221" s="27" t="s">
        <v>64</v>
      </c>
      <c r="C221" s="27" t="s">
        <v>27</v>
      </c>
      <c r="D221" s="27" t="s">
        <v>507</v>
      </c>
      <c r="E221" s="27">
        <v>3</v>
      </c>
      <c r="F221" s="27" t="s">
        <v>250</v>
      </c>
      <c r="G221" s="27" t="s">
        <v>132</v>
      </c>
      <c r="H221" s="27">
        <v>89</v>
      </c>
      <c r="I221" s="32">
        <v>2</v>
      </c>
      <c r="J221" s="27"/>
      <c r="K221" s="27" t="s">
        <v>30</v>
      </c>
      <c r="L221" s="27"/>
      <c r="M221" s="27"/>
      <c r="N221" s="40" t="s">
        <v>186</v>
      </c>
      <c r="O221" s="27">
        <v>5</v>
      </c>
      <c r="P221" s="33" t="s">
        <v>301</v>
      </c>
      <c r="Q221" s="27" t="s">
        <v>356</v>
      </c>
      <c r="R221" s="32">
        <v>85</v>
      </c>
      <c r="S221" s="27">
        <v>85</v>
      </c>
      <c r="T221" s="27" t="s">
        <v>1322</v>
      </c>
      <c r="U221" s="27" t="s">
        <v>910</v>
      </c>
      <c r="V221" s="28" t="s">
        <v>1323</v>
      </c>
      <c r="W221" s="29" t="s">
        <v>1324</v>
      </c>
      <c r="X221" s="27" t="s">
        <v>175</v>
      </c>
      <c r="Y221" s="36"/>
      <c r="Z221" s="36" t="s">
        <v>891</v>
      </c>
      <c r="AA221" s="37">
        <v>1</v>
      </c>
      <c r="AB221" s="37" t="str">
        <f t="shared" si="3"/>
        <v>Tài chính doanh nghiệp</v>
      </c>
      <c r="AC221" s="27" t="s">
        <v>815</v>
      </c>
    </row>
    <row r="222" spans="1:29" s="37" customFormat="1" ht="48" customHeight="1" x14ac:dyDescent="0.2">
      <c r="A222" s="27">
        <v>214</v>
      </c>
      <c r="B222" s="27" t="s">
        <v>36</v>
      </c>
      <c r="C222" s="27" t="s">
        <v>37</v>
      </c>
      <c r="D222" s="27" t="s">
        <v>508</v>
      </c>
      <c r="E222" s="27">
        <v>3</v>
      </c>
      <c r="F222" s="27" t="s">
        <v>595</v>
      </c>
      <c r="G222" s="27" t="s">
        <v>636</v>
      </c>
      <c r="H222" s="27" t="s">
        <v>637</v>
      </c>
      <c r="I222" s="32">
        <v>2</v>
      </c>
      <c r="J222" s="27"/>
      <c r="K222" s="27" t="s">
        <v>43</v>
      </c>
      <c r="L222" s="27"/>
      <c r="M222" s="27"/>
      <c r="N222" s="27" t="s">
        <v>296</v>
      </c>
      <c r="O222" s="27">
        <v>3</v>
      </c>
      <c r="P222" s="33" t="s">
        <v>297</v>
      </c>
      <c r="Q222" s="27" t="s">
        <v>363</v>
      </c>
      <c r="R222" s="35">
        <v>80</v>
      </c>
      <c r="S222" s="27">
        <v>79</v>
      </c>
      <c r="T222" s="27" t="s">
        <v>1325</v>
      </c>
      <c r="U222" s="27" t="s">
        <v>1310</v>
      </c>
      <c r="V222" s="28" t="s">
        <v>1326</v>
      </c>
      <c r="W222" s="29" t="s">
        <v>1327</v>
      </c>
      <c r="X222" s="27" t="s">
        <v>174</v>
      </c>
      <c r="Y222" s="27"/>
      <c r="Z222" s="36" t="s">
        <v>891</v>
      </c>
      <c r="AA222" s="37">
        <v>1</v>
      </c>
      <c r="AB222" s="37" t="str">
        <f t="shared" si="3"/>
        <v>Tài chính quốc tế</v>
      </c>
      <c r="AC222" s="27" t="s">
        <v>820</v>
      </c>
    </row>
    <row r="223" spans="1:29" s="37" customFormat="1" ht="48" hidden="1" customHeight="1" x14ac:dyDescent="0.2">
      <c r="A223" s="27">
        <v>215</v>
      </c>
      <c r="B223" s="27" t="s">
        <v>36</v>
      </c>
      <c r="C223" s="27" t="s">
        <v>37</v>
      </c>
      <c r="D223" s="27" t="s">
        <v>509</v>
      </c>
      <c r="E223" s="27">
        <v>3</v>
      </c>
      <c r="F223" s="27" t="s">
        <v>638</v>
      </c>
      <c r="G223" s="27" t="s">
        <v>612</v>
      </c>
      <c r="H223" s="27" t="s">
        <v>639</v>
      </c>
      <c r="I223" s="32">
        <v>2</v>
      </c>
      <c r="J223" s="27"/>
      <c r="K223" s="27" t="s">
        <v>43</v>
      </c>
      <c r="L223" s="27"/>
      <c r="M223" s="27"/>
      <c r="N223" s="27" t="s">
        <v>186</v>
      </c>
      <c r="O223" s="27">
        <v>6</v>
      </c>
      <c r="P223" s="33" t="s">
        <v>336</v>
      </c>
      <c r="Q223" s="27" t="s">
        <v>365</v>
      </c>
      <c r="R223" s="35">
        <v>80</v>
      </c>
      <c r="S223" s="27">
        <v>80</v>
      </c>
      <c r="T223" s="27" t="s">
        <v>1328</v>
      </c>
      <c r="U223" s="27" t="s">
        <v>1310</v>
      </c>
      <c r="V223" s="28" t="s">
        <v>1326</v>
      </c>
      <c r="W223" s="29" t="s">
        <v>1329</v>
      </c>
      <c r="X223" s="27" t="s">
        <v>174</v>
      </c>
      <c r="Y223" s="27"/>
      <c r="Z223" s="36" t="s">
        <v>891</v>
      </c>
      <c r="AA223" s="37">
        <v>1</v>
      </c>
      <c r="AB223" s="37" t="str">
        <f t="shared" si="3"/>
        <v>Tài chính quốc tế</v>
      </c>
      <c r="AC223" s="27" t="s">
        <v>680</v>
      </c>
    </row>
    <row r="224" spans="1:29" s="37" customFormat="1" ht="27.75" hidden="1" customHeight="1" x14ac:dyDescent="0.2">
      <c r="A224" s="27">
        <v>216</v>
      </c>
      <c r="B224" s="27" t="s">
        <v>80</v>
      </c>
      <c r="C224" s="27" t="s">
        <v>79</v>
      </c>
      <c r="D224" s="27" t="s">
        <v>905</v>
      </c>
      <c r="E224" s="27">
        <v>3</v>
      </c>
      <c r="F224" s="27" t="s">
        <v>192</v>
      </c>
      <c r="G224" s="27" t="s">
        <v>57</v>
      </c>
      <c r="H224" s="27">
        <v>89</v>
      </c>
      <c r="I224" s="32">
        <v>1</v>
      </c>
      <c r="J224" s="27"/>
      <c r="K224" s="27" t="s">
        <v>43</v>
      </c>
      <c r="L224" s="27" t="s">
        <v>352</v>
      </c>
      <c r="M224" s="27"/>
      <c r="N224" s="27" t="s">
        <v>186</v>
      </c>
      <c r="O224" s="27">
        <v>3</v>
      </c>
      <c r="P224" s="33" t="s">
        <v>301</v>
      </c>
      <c r="Q224" s="27" t="s">
        <v>364</v>
      </c>
      <c r="R224" s="35">
        <v>80</v>
      </c>
      <c r="S224" s="27">
        <v>80</v>
      </c>
      <c r="T224" s="27" t="s">
        <v>666</v>
      </c>
      <c r="U224" s="27" t="s">
        <v>977</v>
      </c>
      <c r="V224" s="28" t="s">
        <v>1141</v>
      </c>
      <c r="W224" s="29" t="s">
        <v>1142</v>
      </c>
      <c r="X224" s="27" t="s">
        <v>170</v>
      </c>
      <c r="Y224" s="36"/>
      <c r="Z224" s="36" t="s">
        <v>891</v>
      </c>
      <c r="AA224" s="37">
        <v>1</v>
      </c>
      <c r="AB224" s="37" t="str">
        <f t="shared" si="3"/>
        <v>Phân tích chính sách kinh tế xã hội</v>
      </c>
      <c r="AC224" s="27" t="s">
        <v>666</v>
      </c>
    </row>
    <row r="225" spans="1:29" s="37" customFormat="1" ht="31.5" customHeight="1" x14ac:dyDescent="0.2">
      <c r="A225" s="27">
        <v>217</v>
      </c>
      <c r="B225" s="27" t="s">
        <v>17</v>
      </c>
      <c r="C225" s="27" t="s">
        <v>18</v>
      </c>
      <c r="D225" s="27" t="s">
        <v>510</v>
      </c>
      <c r="E225" s="27">
        <v>3</v>
      </c>
      <c r="F225" s="27" t="s">
        <v>643</v>
      </c>
      <c r="G225" s="27" t="s">
        <v>644</v>
      </c>
      <c r="H225" s="27" t="s">
        <v>645</v>
      </c>
      <c r="I225" s="32">
        <v>2</v>
      </c>
      <c r="J225" s="27"/>
      <c r="K225" s="27" t="s">
        <v>205</v>
      </c>
      <c r="L225" s="27"/>
      <c r="M225" s="27"/>
      <c r="N225" s="27" t="s">
        <v>186</v>
      </c>
      <c r="O225" s="27">
        <v>5</v>
      </c>
      <c r="P225" s="33" t="s">
        <v>301</v>
      </c>
      <c r="Q225" s="27" t="s">
        <v>357</v>
      </c>
      <c r="R225" s="35">
        <v>100</v>
      </c>
      <c r="S225" s="27">
        <v>98</v>
      </c>
      <c r="T225" s="27" t="s">
        <v>1330</v>
      </c>
      <c r="U225" s="27" t="s">
        <v>913</v>
      </c>
      <c r="V225" s="28" t="s">
        <v>1331</v>
      </c>
      <c r="W225" s="29" t="s">
        <v>1332</v>
      </c>
      <c r="X225" s="27" t="s">
        <v>174</v>
      </c>
      <c r="Y225" s="36"/>
      <c r="Z225" s="36" t="s">
        <v>891</v>
      </c>
      <c r="AA225" s="37">
        <v>1</v>
      </c>
      <c r="AB225" s="37" t="str">
        <f t="shared" si="3"/>
        <v>Thanh toán quốc tế</v>
      </c>
      <c r="AC225" s="27" t="s">
        <v>681</v>
      </c>
    </row>
    <row r="226" spans="1:29" s="37" customFormat="1" ht="31.5" hidden="1" customHeight="1" x14ac:dyDescent="0.2">
      <c r="A226" s="27">
        <v>218</v>
      </c>
      <c r="B226" s="27" t="s">
        <v>17</v>
      </c>
      <c r="C226" s="27" t="s">
        <v>18</v>
      </c>
      <c r="D226" s="27" t="s">
        <v>511</v>
      </c>
      <c r="E226" s="27">
        <v>3</v>
      </c>
      <c r="F226" s="27" t="s">
        <v>646</v>
      </c>
      <c r="G226" s="27" t="s">
        <v>647</v>
      </c>
      <c r="H226" s="27" t="s">
        <v>648</v>
      </c>
      <c r="I226" s="32">
        <v>2</v>
      </c>
      <c r="J226" s="27"/>
      <c r="K226" s="27" t="s">
        <v>43</v>
      </c>
      <c r="L226" s="27"/>
      <c r="M226" s="27"/>
      <c r="N226" s="27" t="s">
        <v>296</v>
      </c>
      <c r="O226" s="27">
        <v>3</v>
      </c>
      <c r="P226" s="33" t="s">
        <v>298</v>
      </c>
      <c r="Q226" s="27" t="s">
        <v>365</v>
      </c>
      <c r="R226" s="35">
        <v>80</v>
      </c>
      <c r="S226" s="27">
        <v>78</v>
      </c>
      <c r="T226" s="27" t="s">
        <v>1330</v>
      </c>
      <c r="U226" s="27" t="s">
        <v>913</v>
      </c>
      <c r="V226" s="28" t="s">
        <v>1331</v>
      </c>
      <c r="W226" s="29" t="s">
        <v>1332</v>
      </c>
      <c r="X226" s="27" t="s">
        <v>174</v>
      </c>
      <c r="Y226" s="36"/>
      <c r="Z226" s="36" t="s">
        <v>891</v>
      </c>
      <c r="AA226" s="37">
        <v>1</v>
      </c>
      <c r="AB226" s="37" t="str">
        <f t="shared" si="3"/>
        <v>Thanh toán quốc tế</v>
      </c>
      <c r="AC226" s="27" t="s">
        <v>681</v>
      </c>
    </row>
    <row r="227" spans="1:29" s="37" customFormat="1" ht="29.25" hidden="1" customHeight="1" x14ac:dyDescent="0.2">
      <c r="A227" s="27">
        <v>219</v>
      </c>
      <c r="B227" s="27" t="s">
        <v>32</v>
      </c>
      <c r="C227" s="27" t="s">
        <v>19</v>
      </c>
      <c r="D227" s="27" t="s">
        <v>512</v>
      </c>
      <c r="E227" s="27">
        <v>3</v>
      </c>
      <c r="F227" s="27" t="s">
        <v>199</v>
      </c>
      <c r="G227" s="27" t="s">
        <v>132</v>
      </c>
      <c r="H227" s="27" t="s">
        <v>379</v>
      </c>
      <c r="I227" s="32">
        <v>2</v>
      </c>
      <c r="J227" s="27"/>
      <c r="K227" s="27" t="s">
        <v>29</v>
      </c>
      <c r="L227" s="27"/>
      <c r="M227" s="27"/>
      <c r="N227" s="27" t="s">
        <v>186</v>
      </c>
      <c r="O227" s="27">
        <v>4</v>
      </c>
      <c r="P227" s="33" t="s">
        <v>301</v>
      </c>
      <c r="Q227" s="27" t="s">
        <v>363</v>
      </c>
      <c r="R227" s="35">
        <v>80</v>
      </c>
      <c r="S227" s="27">
        <v>71</v>
      </c>
      <c r="T227" s="27" t="s">
        <v>806</v>
      </c>
      <c r="U227" s="27" t="s">
        <v>910</v>
      </c>
      <c r="V227" s="28" t="s">
        <v>1333</v>
      </c>
      <c r="W227" s="29" t="s">
        <v>1334</v>
      </c>
      <c r="X227" s="27" t="s">
        <v>175</v>
      </c>
      <c r="Y227" s="36"/>
      <c r="Z227" s="36" t="s">
        <v>891</v>
      </c>
      <c r="AA227" s="37">
        <v>1</v>
      </c>
      <c r="AB227" s="37" t="str">
        <f t="shared" si="3"/>
        <v>Thuế</v>
      </c>
      <c r="AC227" s="27" t="s">
        <v>806</v>
      </c>
    </row>
    <row r="228" spans="1:29" s="37" customFormat="1" ht="31.5" hidden="1" customHeight="1" x14ac:dyDescent="0.2">
      <c r="A228" s="27">
        <v>220</v>
      </c>
      <c r="B228" s="27" t="s">
        <v>167</v>
      </c>
      <c r="C228" s="27" t="s">
        <v>292</v>
      </c>
      <c r="D228" s="27" t="s">
        <v>292</v>
      </c>
      <c r="E228" s="27">
        <v>3</v>
      </c>
      <c r="F228" s="27" t="s">
        <v>250</v>
      </c>
      <c r="G228" s="27" t="s">
        <v>282</v>
      </c>
      <c r="H228" s="27">
        <v>5</v>
      </c>
      <c r="I228" s="32">
        <v>1</v>
      </c>
      <c r="J228" s="27"/>
      <c r="K228" s="27" t="s">
        <v>43</v>
      </c>
      <c r="L228" s="27"/>
      <c r="M228" s="27"/>
      <c r="N228" s="27" t="s">
        <v>186</v>
      </c>
      <c r="O228" s="27">
        <v>2</v>
      </c>
      <c r="P228" s="33" t="s">
        <v>336</v>
      </c>
      <c r="Q228" s="27" t="s">
        <v>356</v>
      </c>
      <c r="R228" s="32">
        <v>85</v>
      </c>
      <c r="S228" s="27">
        <v>86</v>
      </c>
      <c r="T228" s="27" t="s">
        <v>1335</v>
      </c>
      <c r="U228" s="27" t="s">
        <v>913</v>
      </c>
      <c r="V228" s="28" t="s">
        <v>1336</v>
      </c>
      <c r="W228" s="29" t="s">
        <v>1337</v>
      </c>
      <c r="X228" s="27" t="s">
        <v>174</v>
      </c>
      <c r="Y228" s="36"/>
      <c r="Z228" s="36" t="s">
        <v>891</v>
      </c>
      <c r="AA228" s="37">
        <v>1</v>
      </c>
      <c r="AB228" s="37" t="str">
        <f t="shared" si="3"/>
        <v>Thương mại điện tử</v>
      </c>
      <c r="AC228" s="27" t="s">
        <v>682</v>
      </c>
    </row>
    <row r="229" spans="1:29" s="37" customFormat="1" ht="31.5" hidden="1" customHeight="1" x14ac:dyDescent="0.2">
      <c r="A229" s="27">
        <v>221</v>
      </c>
      <c r="B229" s="27" t="s">
        <v>268</v>
      </c>
      <c r="C229" s="27" t="s">
        <v>293</v>
      </c>
      <c r="D229" s="27" t="s">
        <v>1464</v>
      </c>
      <c r="E229" s="27">
        <v>3</v>
      </c>
      <c r="F229" s="27" t="s">
        <v>169</v>
      </c>
      <c r="G229" s="27" t="s">
        <v>633</v>
      </c>
      <c r="H229" s="27" t="s">
        <v>634</v>
      </c>
      <c r="I229" s="32">
        <v>1</v>
      </c>
      <c r="J229" s="27"/>
      <c r="K229" s="27" t="s">
        <v>593</v>
      </c>
      <c r="L229" s="27"/>
      <c r="M229" s="27"/>
      <c r="N229" s="27" t="s">
        <v>296</v>
      </c>
      <c r="O229" s="27">
        <v>5</v>
      </c>
      <c r="P229" s="33" t="s">
        <v>298</v>
      </c>
      <c r="Q229" s="33" t="s">
        <v>182</v>
      </c>
      <c r="R229" s="35">
        <v>50</v>
      </c>
      <c r="S229" s="27">
        <v>43</v>
      </c>
      <c r="T229" s="27" t="s">
        <v>1338</v>
      </c>
      <c r="U229" s="27" t="s">
        <v>913</v>
      </c>
      <c r="V229" s="28" t="s">
        <v>1339</v>
      </c>
      <c r="W229" s="29" t="s">
        <v>1340</v>
      </c>
      <c r="X229" s="27" t="s">
        <v>174</v>
      </c>
      <c r="Y229" s="36" t="s">
        <v>586</v>
      </c>
      <c r="Z229" s="36" t="s">
        <v>891</v>
      </c>
      <c r="AA229" s="37">
        <v>1</v>
      </c>
      <c r="AB229" s="37" t="str">
        <f t="shared" si="3"/>
        <v>Thương mại điện tử*</v>
      </c>
      <c r="AC229" s="27" t="s">
        <v>683</v>
      </c>
    </row>
    <row r="230" spans="1:29" s="37" customFormat="1" ht="31.5" hidden="1" customHeight="1" x14ac:dyDescent="0.2">
      <c r="A230" s="27">
        <v>222</v>
      </c>
      <c r="B230" s="27" t="s">
        <v>117</v>
      </c>
      <c r="C230" s="27" t="s">
        <v>116</v>
      </c>
      <c r="D230" s="27" t="s">
        <v>513</v>
      </c>
      <c r="E230" s="27">
        <v>3</v>
      </c>
      <c r="F230" s="27" t="s">
        <v>192</v>
      </c>
      <c r="G230" s="27" t="s">
        <v>68</v>
      </c>
      <c r="H230" s="27">
        <v>78</v>
      </c>
      <c r="I230" s="32">
        <v>2</v>
      </c>
      <c r="J230" s="27"/>
      <c r="K230" s="27" t="s">
        <v>43</v>
      </c>
      <c r="L230" s="27"/>
      <c r="M230" s="27"/>
      <c r="N230" s="27" t="s">
        <v>186</v>
      </c>
      <c r="O230" s="27">
        <v>2</v>
      </c>
      <c r="P230" s="33" t="s">
        <v>301</v>
      </c>
      <c r="Q230" s="27" t="s">
        <v>365</v>
      </c>
      <c r="R230" s="35">
        <v>80</v>
      </c>
      <c r="S230" s="27">
        <v>77</v>
      </c>
      <c r="T230" s="27" t="s">
        <v>1341</v>
      </c>
      <c r="U230" s="27" t="s">
        <v>913</v>
      </c>
      <c r="V230" s="28" t="s">
        <v>1342</v>
      </c>
      <c r="W230" s="29" t="s">
        <v>1343</v>
      </c>
      <c r="X230" s="27" t="s">
        <v>174</v>
      </c>
      <c r="Y230" s="36"/>
      <c r="Z230" s="36" t="s">
        <v>891</v>
      </c>
      <c r="AA230" s="37">
        <v>1</v>
      </c>
      <c r="AB230" s="37" t="str">
        <f t="shared" si="3"/>
        <v>Thương mại quốc tế</v>
      </c>
      <c r="AC230" s="27" t="s">
        <v>684</v>
      </c>
    </row>
    <row r="231" spans="1:29" s="37" customFormat="1" ht="31.5" hidden="1" customHeight="1" x14ac:dyDescent="0.2">
      <c r="A231" s="27">
        <v>223</v>
      </c>
      <c r="B231" s="27" t="s">
        <v>117</v>
      </c>
      <c r="C231" s="27" t="s">
        <v>116</v>
      </c>
      <c r="D231" s="27" t="s">
        <v>514</v>
      </c>
      <c r="E231" s="27">
        <v>3</v>
      </c>
      <c r="F231" s="27" t="s">
        <v>192</v>
      </c>
      <c r="G231" s="27" t="s">
        <v>107</v>
      </c>
      <c r="H231" s="27">
        <v>94</v>
      </c>
      <c r="I231" s="32">
        <v>2</v>
      </c>
      <c r="J231" s="27"/>
      <c r="K231" s="27" t="s">
        <v>43</v>
      </c>
      <c r="L231" s="27"/>
      <c r="M231" s="27"/>
      <c r="N231" s="27" t="s">
        <v>296</v>
      </c>
      <c r="O231" s="27">
        <v>2</v>
      </c>
      <c r="P231" s="33" t="s">
        <v>297</v>
      </c>
      <c r="Q231" s="27" t="s">
        <v>363</v>
      </c>
      <c r="R231" s="35">
        <v>80</v>
      </c>
      <c r="S231" s="27">
        <v>79</v>
      </c>
      <c r="T231" s="27" t="s">
        <v>1344</v>
      </c>
      <c r="U231" s="27" t="s">
        <v>913</v>
      </c>
      <c r="V231" s="28" t="s">
        <v>1345</v>
      </c>
      <c r="W231" s="29" t="s">
        <v>1346</v>
      </c>
      <c r="X231" s="27" t="s">
        <v>174</v>
      </c>
      <c r="Y231" s="36"/>
      <c r="Z231" s="36" t="s">
        <v>891</v>
      </c>
      <c r="AA231" s="37">
        <v>1</v>
      </c>
      <c r="AB231" s="37" t="str">
        <f t="shared" si="3"/>
        <v>Thương mại quốc tế</v>
      </c>
      <c r="AC231" s="27" t="s">
        <v>685</v>
      </c>
    </row>
    <row r="232" spans="1:29" s="37" customFormat="1" ht="38.25" hidden="1" customHeight="1" x14ac:dyDescent="0.2">
      <c r="A232" s="27">
        <v>224</v>
      </c>
      <c r="B232" s="27" t="s">
        <v>252</v>
      </c>
      <c r="C232" s="27" t="s">
        <v>253</v>
      </c>
      <c r="D232" s="27" t="s">
        <v>897</v>
      </c>
      <c r="E232" s="27">
        <v>3</v>
      </c>
      <c r="F232" s="27" t="s">
        <v>192</v>
      </c>
      <c r="G232" s="27" t="s">
        <v>300</v>
      </c>
      <c r="H232" s="27" t="s">
        <v>374</v>
      </c>
      <c r="I232" s="32">
        <v>2</v>
      </c>
      <c r="J232" s="27"/>
      <c r="K232" s="27" t="s">
        <v>205</v>
      </c>
      <c r="L232" s="27"/>
      <c r="M232" s="27"/>
      <c r="N232" s="27" t="s">
        <v>186</v>
      </c>
      <c r="O232" s="27">
        <v>2</v>
      </c>
      <c r="P232" s="33" t="s">
        <v>301</v>
      </c>
      <c r="Q232" s="33" t="s">
        <v>337</v>
      </c>
      <c r="R232" s="35">
        <v>50</v>
      </c>
      <c r="S232" s="27">
        <v>31</v>
      </c>
      <c r="T232" s="27" t="s">
        <v>1344</v>
      </c>
      <c r="U232" s="27" t="s">
        <v>913</v>
      </c>
      <c r="V232" s="28" t="s">
        <v>1345</v>
      </c>
      <c r="W232" s="29" t="s">
        <v>1346</v>
      </c>
      <c r="X232" s="27" t="s">
        <v>174</v>
      </c>
      <c r="Y232" s="36" t="s">
        <v>586</v>
      </c>
      <c r="Z232" s="36" t="s">
        <v>891</v>
      </c>
      <c r="AA232" s="37">
        <v>1</v>
      </c>
      <c r="AB232" s="37" t="str">
        <f t="shared" si="3"/>
        <v>Thương mại quốc tế*</v>
      </c>
      <c r="AC232" s="27" t="s">
        <v>686</v>
      </c>
    </row>
    <row r="233" spans="1:29" s="37" customFormat="1" ht="47.25" hidden="1" customHeight="1" x14ac:dyDescent="0.2">
      <c r="A233" s="27">
        <v>225</v>
      </c>
      <c r="B233" s="27" t="s">
        <v>252</v>
      </c>
      <c r="C233" s="27" t="s">
        <v>253</v>
      </c>
      <c r="D233" s="27" t="s">
        <v>898</v>
      </c>
      <c r="E233" s="27">
        <v>3</v>
      </c>
      <c r="F233" s="27" t="s">
        <v>192</v>
      </c>
      <c r="G233" s="27" t="s">
        <v>299</v>
      </c>
      <c r="H233" s="27" t="s">
        <v>374</v>
      </c>
      <c r="I233" s="32">
        <v>2</v>
      </c>
      <c r="J233" s="27"/>
      <c r="K233" s="27" t="s">
        <v>205</v>
      </c>
      <c r="L233" s="27"/>
      <c r="M233" s="27"/>
      <c r="N233" s="27" t="s">
        <v>186</v>
      </c>
      <c r="O233" s="27">
        <v>6</v>
      </c>
      <c r="P233" s="33" t="s">
        <v>301</v>
      </c>
      <c r="Q233" s="33" t="s">
        <v>305</v>
      </c>
      <c r="R233" s="35">
        <v>50</v>
      </c>
      <c r="S233" s="27">
        <v>32</v>
      </c>
      <c r="T233" s="27" t="s">
        <v>1435</v>
      </c>
      <c r="U233" s="27" t="s">
        <v>913</v>
      </c>
      <c r="V233" s="28" t="s">
        <v>1347</v>
      </c>
      <c r="W233" s="29" t="s">
        <v>1348</v>
      </c>
      <c r="X233" s="27" t="s">
        <v>174</v>
      </c>
      <c r="Y233" s="36" t="s">
        <v>586</v>
      </c>
      <c r="Z233" s="36" t="s">
        <v>891</v>
      </c>
      <c r="AA233" s="37">
        <v>1</v>
      </c>
      <c r="AB233" s="37" t="str">
        <f t="shared" si="3"/>
        <v>Thương mại quốc tế*</v>
      </c>
      <c r="AC233" s="27" t="s">
        <v>907</v>
      </c>
    </row>
    <row r="234" spans="1:29" s="37" customFormat="1" ht="28.5" hidden="1" customHeight="1" x14ac:dyDescent="0.2">
      <c r="A234" s="27">
        <v>226</v>
      </c>
      <c r="B234" s="27" t="s">
        <v>189</v>
      </c>
      <c r="C234" s="27" t="s">
        <v>191</v>
      </c>
      <c r="D234" s="27" t="s">
        <v>515</v>
      </c>
      <c r="E234" s="27">
        <v>4</v>
      </c>
      <c r="F234" s="27" t="s">
        <v>261</v>
      </c>
      <c r="G234" s="27" t="s">
        <v>300</v>
      </c>
      <c r="H234" s="27" t="s">
        <v>368</v>
      </c>
      <c r="I234" s="32">
        <v>22</v>
      </c>
      <c r="J234" s="27"/>
      <c r="K234" s="27"/>
      <c r="L234" s="27"/>
      <c r="M234" s="27"/>
      <c r="N234" s="27" t="s">
        <v>186</v>
      </c>
      <c r="O234" s="33" t="s">
        <v>317</v>
      </c>
      <c r="P234" s="33" t="s">
        <v>669</v>
      </c>
      <c r="Q234" s="27" t="s">
        <v>310</v>
      </c>
      <c r="R234" s="35">
        <v>60</v>
      </c>
      <c r="S234" s="27">
        <v>38</v>
      </c>
      <c r="T234" s="27" t="s">
        <v>709</v>
      </c>
      <c r="U234" s="27" t="s">
        <v>1349</v>
      </c>
      <c r="V234" s="28" t="s">
        <v>1350</v>
      </c>
      <c r="W234" s="29" t="s">
        <v>1351</v>
      </c>
      <c r="X234" s="27" t="s">
        <v>143</v>
      </c>
      <c r="Y234" s="36" t="s">
        <v>587</v>
      </c>
      <c r="Z234" s="36" t="s">
        <v>889</v>
      </c>
      <c r="AA234" s="37">
        <v>1</v>
      </c>
      <c r="AB234" s="37" t="str">
        <f t="shared" si="3"/>
        <v>Tiếng Anh cơ sở 1</v>
      </c>
      <c r="AC234" s="27" t="s">
        <v>709</v>
      </c>
    </row>
    <row r="235" spans="1:29" s="37" customFormat="1" ht="28.5" hidden="1" customHeight="1" x14ac:dyDescent="0.2">
      <c r="A235" s="27">
        <v>227</v>
      </c>
      <c r="B235" s="27" t="s">
        <v>189</v>
      </c>
      <c r="C235" s="27" t="s">
        <v>191</v>
      </c>
      <c r="D235" s="27" t="s">
        <v>516</v>
      </c>
      <c r="E235" s="27">
        <v>4</v>
      </c>
      <c r="F235" s="27" t="s">
        <v>261</v>
      </c>
      <c r="G235" s="27" t="s">
        <v>309</v>
      </c>
      <c r="H235" s="27" t="s">
        <v>368</v>
      </c>
      <c r="I235" s="32">
        <v>22</v>
      </c>
      <c r="J235" s="27"/>
      <c r="K235" s="27"/>
      <c r="L235" s="27"/>
      <c r="M235" s="27"/>
      <c r="N235" s="27" t="s">
        <v>186</v>
      </c>
      <c r="O235" s="27" t="s">
        <v>317</v>
      </c>
      <c r="P235" s="33" t="s">
        <v>669</v>
      </c>
      <c r="Q235" s="27" t="s">
        <v>315</v>
      </c>
      <c r="R235" s="35">
        <v>60</v>
      </c>
      <c r="S235" s="27">
        <v>38</v>
      </c>
      <c r="T235" s="27" t="s">
        <v>707</v>
      </c>
      <c r="U235" s="27" t="s">
        <v>1349</v>
      </c>
      <c r="V235" s="28" t="s">
        <v>1352</v>
      </c>
      <c r="W235" s="29" t="s">
        <v>1353</v>
      </c>
      <c r="X235" s="27" t="s">
        <v>143</v>
      </c>
      <c r="Y235" s="36" t="s">
        <v>587</v>
      </c>
      <c r="Z235" s="36" t="s">
        <v>889</v>
      </c>
      <c r="AA235" s="37">
        <v>1</v>
      </c>
      <c r="AB235" s="37" t="str">
        <f t="shared" si="3"/>
        <v>Tiếng Anh cơ sở 1</v>
      </c>
      <c r="AC235" s="27" t="s">
        <v>707</v>
      </c>
    </row>
    <row r="236" spans="1:29" s="37" customFormat="1" ht="28.5" hidden="1" customHeight="1" x14ac:dyDescent="0.2">
      <c r="A236" s="27">
        <v>228</v>
      </c>
      <c r="B236" s="27" t="s">
        <v>189</v>
      </c>
      <c r="C236" s="27" t="s">
        <v>191</v>
      </c>
      <c r="D236" s="27" t="s">
        <v>517</v>
      </c>
      <c r="E236" s="27">
        <v>4</v>
      </c>
      <c r="F236" s="27" t="s">
        <v>261</v>
      </c>
      <c r="G236" s="27" t="s">
        <v>322</v>
      </c>
      <c r="H236" s="27" t="s">
        <v>369</v>
      </c>
      <c r="I236" s="32">
        <v>22</v>
      </c>
      <c r="J236" s="27"/>
      <c r="K236" s="27"/>
      <c r="L236" s="27"/>
      <c r="M236" s="27"/>
      <c r="N236" s="27" t="s">
        <v>296</v>
      </c>
      <c r="O236" s="27" t="s">
        <v>317</v>
      </c>
      <c r="P236" s="38" t="s">
        <v>327</v>
      </c>
      <c r="Q236" s="27" t="s">
        <v>310</v>
      </c>
      <c r="R236" s="35">
        <v>60</v>
      </c>
      <c r="S236" s="27">
        <v>39</v>
      </c>
      <c r="T236" s="27" t="s">
        <v>705</v>
      </c>
      <c r="U236" s="27" t="s">
        <v>1349</v>
      </c>
      <c r="V236" s="28" t="s">
        <v>1354</v>
      </c>
      <c r="W236" s="29" t="s">
        <v>1355</v>
      </c>
      <c r="X236" s="27" t="s">
        <v>143</v>
      </c>
      <c r="Y236" s="36" t="s">
        <v>587</v>
      </c>
      <c r="Z236" s="36" t="s">
        <v>889</v>
      </c>
      <c r="AA236" s="37">
        <v>1</v>
      </c>
      <c r="AB236" s="37" t="str">
        <f t="shared" si="3"/>
        <v>Tiếng Anh cơ sở 1</v>
      </c>
      <c r="AC236" s="27" t="s">
        <v>705</v>
      </c>
    </row>
    <row r="237" spans="1:29" s="37" customFormat="1" ht="28.5" hidden="1" customHeight="1" x14ac:dyDescent="0.2">
      <c r="A237" s="27">
        <v>229</v>
      </c>
      <c r="B237" s="27" t="s">
        <v>189</v>
      </c>
      <c r="C237" s="27" t="s">
        <v>191</v>
      </c>
      <c r="D237" s="27" t="s">
        <v>518</v>
      </c>
      <c r="E237" s="27">
        <v>4</v>
      </c>
      <c r="F237" s="27" t="s">
        <v>261</v>
      </c>
      <c r="G237" s="27" t="s">
        <v>370</v>
      </c>
      <c r="H237" s="27" t="s">
        <v>372</v>
      </c>
      <c r="I237" s="32">
        <v>22</v>
      </c>
      <c r="J237" s="27"/>
      <c r="K237" s="27"/>
      <c r="L237" s="27"/>
      <c r="M237" s="27"/>
      <c r="N237" s="27" t="s">
        <v>296</v>
      </c>
      <c r="O237" s="27" t="s">
        <v>317</v>
      </c>
      <c r="P237" s="33" t="s">
        <v>327</v>
      </c>
      <c r="Q237" s="27" t="s">
        <v>314</v>
      </c>
      <c r="R237" s="35">
        <v>60</v>
      </c>
      <c r="S237" s="27">
        <v>37</v>
      </c>
      <c r="T237" s="27" t="s">
        <v>708</v>
      </c>
      <c r="U237" s="27" t="s">
        <v>1349</v>
      </c>
      <c r="V237" s="28" t="s">
        <v>1356</v>
      </c>
      <c r="W237" s="29" t="s">
        <v>1357</v>
      </c>
      <c r="X237" s="27" t="s">
        <v>143</v>
      </c>
      <c r="Y237" s="36" t="s">
        <v>587</v>
      </c>
      <c r="Z237" s="36" t="s">
        <v>889</v>
      </c>
      <c r="AA237" s="37">
        <v>1</v>
      </c>
      <c r="AB237" s="37" t="str">
        <f t="shared" si="3"/>
        <v>Tiếng Anh cơ sở 1</v>
      </c>
      <c r="AC237" s="27" t="s">
        <v>708</v>
      </c>
    </row>
    <row r="238" spans="1:29" s="37" customFormat="1" ht="38.25" hidden="1" customHeight="1" x14ac:dyDescent="0.2">
      <c r="A238" s="27">
        <v>230</v>
      </c>
      <c r="B238" s="27" t="s">
        <v>189</v>
      </c>
      <c r="C238" s="27" t="s">
        <v>191</v>
      </c>
      <c r="D238" s="27" t="s">
        <v>519</v>
      </c>
      <c r="E238" s="27">
        <v>4</v>
      </c>
      <c r="F238" s="27" t="s">
        <v>240</v>
      </c>
      <c r="G238" s="27" t="s">
        <v>107</v>
      </c>
      <c r="H238" s="27">
        <v>121</v>
      </c>
      <c r="I238" s="32">
        <v>22</v>
      </c>
      <c r="J238" s="27"/>
      <c r="K238" s="27"/>
      <c r="L238" s="27"/>
      <c r="M238" s="27"/>
      <c r="N238" s="27" t="s">
        <v>186</v>
      </c>
      <c r="O238" s="27" t="s">
        <v>320</v>
      </c>
      <c r="P238" s="33" t="s">
        <v>301</v>
      </c>
      <c r="Q238" s="27" t="s">
        <v>348</v>
      </c>
      <c r="R238" s="32">
        <v>45</v>
      </c>
      <c r="S238" s="27">
        <v>15</v>
      </c>
      <c r="T238" s="27" t="s">
        <v>704</v>
      </c>
      <c r="U238" s="27" t="s">
        <v>1349</v>
      </c>
      <c r="V238" s="28" t="s">
        <v>1358</v>
      </c>
      <c r="W238" s="29" t="s">
        <v>1359</v>
      </c>
      <c r="X238" s="27" t="s">
        <v>143</v>
      </c>
      <c r="Y238" s="36" t="s">
        <v>376</v>
      </c>
      <c r="Z238" s="36" t="s">
        <v>891</v>
      </c>
      <c r="AA238" s="37">
        <v>1</v>
      </c>
      <c r="AB238" s="37" t="str">
        <f t="shared" si="3"/>
        <v>Tiếng Anh cơ sở 1</v>
      </c>
      <c r="AC238" s="27" t="s">
        <v>704</v>
      </c>
    </row>
    <row r="239" spans="1:29" s="37" customFormat="1" ht="28.5" hidden="1" customHeight="1" x14ac:dyDescent="0.2">
      <c r="A239" s="27">
        <v>231</v>
      </c>
      <c r="B239" s="27" t="s">
        <v>189</v>
      </c>
      <c r="C239" s="27" t="s">
        <v>191</v>
      </c>
      <c r="D239" s="27" t="s">
        <v>520</v>
      </c>
      <c r="E239" s="27">
        <v>4</v>
      </c>
      <c r="F239" s="27" t="s">
        <v>261</v>
      </c>
      <c r="G239" s="27" t="s">
        <v>307</v>
      </c>
      <c r="H239" s="27" t="s">
        <v>368</v>
      </c>
      <c r="I239" s="32">
        <v>22</v>
      </c>
      <c r="J239" s="27"/>
      <c r="K239" s="27"/>
      <c r="L239" s="27"/>
      <c r="M239" s="27"/>
      <c r="N239" s="27" t="s">
        <v>186</v>
      </c>
      <c r="O239" s="27" t="s">
        <v>320</v>
      </c>
      <c r="P239" s="33" t="s">
        <v>669</v>
      </c>
      <c r="Q239" s="27" t="s">
        <v>313</v>
      </c>
      <c r="R239" s="35">
        <v>60</v>
      </c>
      <c r="S239" s="27">
        <v>38</v>
      </c>
      <c r="T239" s="27" t="s">
        <v>710</v>
      </c>
      <c r="U239" s="27" t="s">
        <v>1349</v>
      </c>
      <c r="V239" s="28" t="s">
        <v>1360</v>
      </c>
      <c r="W239" s="29" t="s">
        <v>1361</v>
      </c>
      <c r="X239" s="27" t="s">
        <v>143</v>
      </c>
      <c r="Y239" s="36" t="s">
        <v>587</v>
      </c>
      <c r="Z239" s="36" t="s">
        <v>889</v>
      </c>
      <c r="AA239" s="37">
        <v>1</v>
      </c>
      <c r="AB239" s="37" t="str">
        <f t="shared" si="3"/>
        <v>Tiếng Anh cơ sở 1</v>
      </c>
      <c r="AC239" s="27" t="s">
        <v>710</v>
      </c>
    </row>
    <row r="240" spans="1:29" s="37" customFormat="1" ht="28.5" hidden="1" customHeight="1" x14ac:dyDescent="0.2">
      <c r="A240" s="27">
        <v>232</v>
      </c>
      <c r="B240" s="27" t="s">
        <v>189</v>
      </c>
      <c r="C240" s="27" t="s">
        <v>191</v>
      </c>
      <c r="D240" s="27" t="s">
        <v>521</v>
      </c>
      <c r="E240" s="27">
        <v>4</v>
      </c>
      <c r="F240" s="27" t="s">
        <v>262</v>
      </c>
      <c r="G240" s="27" t="s">
        <v>331</v>
      </c>
      <c r="H240" s="27" t="s">
        <v>372</v>
      </c>
      <c r="I240" s="32">
        <v>22</v>
      </c>
      <c r="J240" s="27"/>
      <c r="K240" s="27"/>
      <c r="L240" s="27"/>
      <c r="M240" s="27"/>
      <c r="N240" s="27" t="s">
        <v>186</v>
      </c>
      <c r="O240" s="27" t="s">
        <v>320</v>
      </c>
      <c r="P240" s="33" t="s">
        <v>669</v>
      </c>
      <c r="Q240" s="27" t="s">
        <v>334</v>
      </c>
      <c r="R240" s="35">
        <v>60</v>
      </c>
      <c r="S240" s="27">
        <v>39</v>
      </c>
      <c r="T240" s="27" t="s">
        <v>709</v>
      </c>
      <c r="U240" s="27" t="s">
        <v>1349</v>
      </c>
      <c r="V240" s="28" t="s">
        <v>1362</v>
      </c>
      <c r="W240" s="29" t="s">
        <v>1363</v>
      </c>
      <c r="X240" s="27" t="s">
        <v>143</v>
      </c>
      <c r="Y240" s="36" t="s">
        <v>587</v>
      </c>
      <c r="Z240" s="36" t="s">
        <v>889</v>
      </c>
      <c r="AA240" s="37">
        <v>1</v>
      </c>
      <c r="AB240" s="37" t="str">
        <f t="shared" si="3"/>
        <v>Tiếng Anh cơ sở 1</v>
      </c>
      <c r="AC240" s="27" t="s">
        <v>709</v>
      </c>
    </row>
    <row r="241" spans="1:29" s="37" customFormat="1" ht="28.5" hidden="1" customHeight="1" x14ac:dyDescent="0.2">
      <c r="A241" s="27">
        <v>233</v>
      </c>
      <c r="B241" s="27" t="s">
        <v>189</v>
      </c>
      <c r="C241" s="27" t="s">
        <v>191</v>
      </c>
      <c r="D241" s="27" t="s">
        <v>522</v>
      </c>
      <c r="E241" s="27">
        <v>4</v>
      </c>
      <c r="F241" s="27" t="s">
        <v>261</v>
      </c>
      <c r="G241" s="27" t="s">
        <v>325</v>
      </c>
      <c r="H241" s="27" t="s">
        <v>369</v>
      </c>
      <c r="I241" s="32">
        <v>22</v>
      </c>
      <c r="J241" s="27"/>
      <c r="K241" s="27"/>
      <c r="L241" s="27"/>
      <c r="M241" s="27"/>
      <c r="N241" s="27" t="s">
        <v>296</v>
      </c>
      <c r="O241" s="27" t="s">
        <v>320</v>
      </c>
      <c r="P241" s="33" t="s">
        <v>327</v>
      </c>
      <c r="Q241" s="27" t="s">
        <v>313</v>
      </c>
      <c r="R241" s="35">
        <v>60</v>
      </c>
      <c r="S241" s="27">
        <v>42</v>
      </c>
      <c r="T241" s="27" t="s">
        <v>711</v>
      </c>
      <c r="U241" s="27" t="s">
        <v>1349</v>
      </c>
      <c r="V241" s="28" t="s">
        <v>1364</v>
      </c>
      <c r="W241" s="29" t="s">
        <v>1365</v>
      </c>
      <c r="X241" s="27" t="s">
        <v>143</v>
      </c>
      <c r="Y241" s="36" t="s">
        <v>587</v>
      </c>
      <c r="Z241" s="36" t="s">
        <v>889</v>
      </c>
      <c r="AA241" s="37">
        <v>1</v>
      </c>
      <c r="AB241" s="37" t="str">
        <f t="shared" si="3"/>
        <v>Tiếng Anh cơ sở 1</v>
      </c>
      <c r="AC241" s="27" t="s">
        <v>711</v>
      </c>
    </row>
    <row r="242" spans="1:29" s="37" customFormat="1" ht="28.5" hidden="1" customHeight="1" x14ac:dyDescent="0.2">
      <c r="A242" s="27">
        <v>234</v>
      </c>
      <c r="B242" s="27" t="s">
        <v>189</v>
      </c>
      <c r="C242" s="27" t="s">
        <v>191</v>
      </c>
      <c r="D242" s="27" t="s">
        <v>523</v>
      </c>
      <c r="E242" s="27">
        <v>4</v>
      </c>
      <c r="F242" s="27" t="s">
        <v>261</v>
      </c>
      <c r="G242" s="27" t="s">
        <v>299</v>
      </c>
      <c r="H242" s="27" t="s">
        <v>368</v>
      </c>
      <c r="I242" s="32">
        <v>22</v>
      </c>
      <c r="J242" s="27"/>
      <c r="K242" s="27"/>
      <c r="L242" s="27"/>
      <c r="M242" s="27"/>
      <c r="N242" s="27" t="s">
        <v>186</v>
      </c>
      <c r="O242" s="27" t="s">
        <v>318</v>
      </c>
      <c r="P242" s="33" t="s">
        <v>669</v>
      </c>
      <c r="Q242" s="27" t="s">
        <v>311</v>
      </c>
      <c r="R242" s="35">
        <v>60</v>
      </c>
      <c r="S242" s="27">
        <v>42</v>
      </c>
      <c r="T242" s="27" t="s">
        <v>712</v>
      </c>
      <c r="U242" s="27" t="s">
        <v>1349</v>
      </c>
      <c r="V242" s="28" t="s">
        <v>1366</v>
      </c>
      <c r="W242" s="29" t="s">
        <v>1367</v>
      </c>
      <c r="X242" s="27" t="s">
        <v>143</v>
      </c>
      <c r="Y242" s="36" t="s">
        <v>587</v>
      </c>
      <c r="Z242" s="36" t="s">
        <v>889</v>
      </c>
      <c r="AA242" s="37">
        <v>1</v>
      </c>
      <c r="AB242" s="37" t="str">
        <f t="shared" si="3"/>
        <v>Tiếng Anh cơ sở 1</v>
      </c>
      <c r="AC242" s="27" t="s">
        <v>712</v>
      </c>
    </row>
    <row r="243" spans="1:29" s="37" customFormat="1" ht="28.5" hidden="1" customHeight="1" x14ac:dyDescent="0.2">
      <c r="A243" s="27">
        <v>235</v>
      </c>
      <c r="B243" s="27" t="s">
        <v>189</v>
      </c>
      <c r="C243" s="27" t="s">
        <v>191</v>
      </c>
      <c r="D243" s="27" t="s">
        <v>524</v>
      </c>
      <c r="E243" s="27">
        <v>4</v>
      </c>
      <c r="F243" s="27" t="s">
        <v>262</v>
      </c>
      <c r="G243" s="27" t="s">
        <v>329</v>
      </c>
      <c r="H243" s="27" t="s">
        <v>372</v>
      </c>
      <c r="I243" s="32">
        <v>22</v>
      </c>
      <c r="J243" s="27"/>
      <c r="K243" s="27"/>
      <c r="L243" s="27"/>
      <c r="M243" s="27"/>
      <c r="N243" s="27" t="s">
        <v>186</v>
      </c>
      <c r="O243" s="27" t="s">
        <v>318</v>
      </c>
      <c r="P243" s="33" t="s">
        <v>669</v>
      </c>
      <c r="Q243" s="27" t="s">
        <v>332</v>
      </c>
      <c r="R243" s="35">
        <v>60</v>
      </c>
      <c r="S243" s="27">
        <v>34</v>
      </c>
      <c r="T243" s="27" t="s">
        <v>716</v>
      </c>
      <c r="U243" s="27" t="s">
        <v>1349</v>
      </c>
      <c r="V243" s="28" t="s">
        <v>1368</v>
      </c>
      <c r="W243" s="29" t="s">
        <v>1369</v>
      </c>
      <c r="X243" s="27" t="s">
        <v>143</v>
      </c>
      <c r="Y243" s="36" t="s">
        <v>587</v>
      </c>
      <c r="Z243" s="36" t="s">
        <v>889</v>
      </c>
      <c r="AA243" s="37">
        <v>1</v>
      </c>
      <c r="AB243" s="37" t="str">
        <f t="shared" si="3"/>
        <v>Tiếng Anh cơ sở 1</v>
      </c>
      <c r="AC243" s="27" t="s">
        <v>716</v>
      </c>
    </row>
    <row r="244" spans="1:29" s="37" customFormat="1" ht="28.5" hidden="1" customHeight="1" x14ac:dyDescent="0.2">
      <c r="A244" s="27">
        <v>236</v>
      </c>
      <c r="B244" s="27" t="s">
        <v>189</v>
      </c>
      <c r="C244" s="27" t="s">
        <v>191</v>
      </c>
      <c r="D244" s="27" t="s">
        <v>525</v>
      </c>
      <c r="E244" s="27">
        <v>4</v>
      </c>
      <c r="F244" s="27" t="s">
        <v>261</v>
      </c>
      <c r="G244" s="27" t="s">
        <v>323</v>
      </c>
      <c r="H244" s="27" t="s">
        <v>369</v>
      </c>
      <c r="I244" s="32">
        <v>22</v>
      </c>
      <c r="J244" s="27"/>
      <c r="K244" s="27"/>
      <c r="L244" s="27"/>
      <c r="M244" s="27"/>
      <c r="N244" s="27" t="s">
        <v>296</v>
      </c>
      <c r="O244" s="27" t="s">
        <v>318</v>
      </c>
      <c r="P244" s="33" t="s">
        <v>327</v>
      </c>
      <c r="Q244" s="27" t="s">
        <v>311</v>
      </c>
      <c r="R244" s="35">
        <v>60</v>
      </c>
      <c r="S244" s="27">
        <v>38</v>
      </c>
      <c r="T244" s="27" t="s">
        <v>705</v>
      </c>
      <c r="U244" s="27" t="s">
        <v>1349</v>
      </c>
      <c r="V244" s="28" t="s">
        <v>1354</v>
      </c>
      <c r="W244" s="29" t="s">
        <v>1355</v>
      </c>
      <c r="X244" s="27" t="s">
        <v>143</v>
      </c>
      <c r="Y244" s="36" t="s">
        <v>587</v>
      </c>
      <c r="Z244" s="36" t="s">
        <v>889</v>
      </c>
      <c r="AA244" s="37">
        <v>1</v>
      </c>
      <c r="AB244" s="37" t="str">
        <f t="shared" si="3"/>
        <v>Tiếng Anh cơ sở 1</v>
      </c>
      <c r="AC244" s="27" t="s">
        <v>705</v>
      </c>
    </row>
    <row r="245" spans="1:29" s="37" customFormat="1" ht="28.5" hidden="1" customHeight="1" x14ac:dyDescent="0.2">
      <c r="A245" s="27">
        <v>237</v>
      </c>
      <c r="B245" s="27" t="s">
        <v>189</v>
      </c>
      <c r="C245" s="27" t="s">
        <v>191</v>
      </c>
      <c r="D245" s="27" t="s">
        <v>526</v>
      </c>
      <c r="E245" s="27">
        <v>4</v>
      </c>
      <c r="F245" s="27" t="s">
        <v>261</v>
      </c>
      <c r="G245" s="27" t="s">
        <v>371</v>
      </c>
      <c r="H245" s="27" t="s">
        <v>372</v>
      </c>
      <c r="I245" s="32">
        <v>22</v>
      </c>
      <c r="J245" s="27"/>
      <c r="K245" s="27"/>
      <c r="L245" s="27"/>
      <c r="M245" s="27"/>
      <c r="N245" s="27" t="s">
        <v>296</v>
      </c>
      <c r="O245" s="27" t="s">
        <v>318</v>
      </c>
      <c r="P245" s="33" t="s">
        <v>327</v>
      </c>
      <c r="Q245" s="27" t="s">
        <v>315</v>
      </c>
      <c r="R245" s="35">
        <v>60</v>
      </c>
      <c r="S245" s="27">
        <v>37</v>
      </c>
      <c r="T245" s="27" t="s">
        <v>713</v>
      </c>
      <c r="U245" s="27" t="s">
        <v>1349</v>
      </c>
      <c r="V245" s="28" t="s">
        <v>1370</v>
      </c>
      <c r="W245" s="29" t="s">
        <v>1371</v>
      </c>
      <c r="X245" s="27" t="s">
        <v>143</v>
      </c>
      <c r="Y245" s="36" t="s">
        <v>587</v>
      </c>
      <c r="Z245" s="36" t="s">
        <v>889</v>
      </c>
      <c r="AA245" s="37">
        <v>1</v>
      </c>
      <c r="AB245" s="37" t="str">
        <f t="shared" si="3"/>
        <v>Tiếng Anh cơ sở 1</v>
      </c>
      <c r="AC245" s="27" t="s">
        <v>713</v>
      </c>
    </row>
    <row r="246" spans="1:29" s="37" customFormat="1" ht="28.5" hidden="1" customHeight="1" x14ac:dyDescent="0.2">
      <c r="A246" s="27">
        <v>238</v>
      </c>
      <c r="B246" s="27" t="s">
        <v>189</v>
      </c>
      <c r="C246" s="27" t="s">
        <v>191</v>
      </c>
      <c r="D246" s="27" t="s">
        <v>527</v>
      </c>
      <c r="E246" s="27">
        <v>4</v>
      </c>
      <c r="F246" s="27" t="s">
        <v>261</v>
      </c>
      <c r="G246" s="27" t="s">
        <v>308</v>
      </c>
      <c r="H246" s="27" t="s">
        <v>368</v>
      </c>
      <c r="I246" s="32">
        <v>22</v>
      </c>
      <c r="J246" s="27"/>
      <c r="K246" s="27"/>
      <c r="L246" s="27"/>
      <c r="M246" s="27"/>
      <c r="N246" s="27" t="s">
        <v>186</v>
      </c>
      <c r="O246" s="27" t="s">
        <v>321</v>
      </c>
      <c r="P246" s="33" t="s">
        <v>669</v>
      </c>
      <c r="Q246" s="27" t="s">
        <v>314</v>
      </c>
      <c r="R246" s="35">
        <v>60</v>
      </c>
      <c r="S246" s="27">
        <v>37</v>
      </c>
      <c r="T246" s="27" t="s">
        <v>706</v>
      </c>
      <c r="U246" s="27" t="s">
        <v>1349</v>
      </c>
      <c r="V246" s="28" t="s">
        <v>1372</v>
      </c>
      <c r="W246" s="29" t="s">
        <v>1373</v>
      </c>
      <c r="X246" s="27" t="s">
        <v>143</v>
      </c>
      <c r="Y246" s="36" t="s">
        <v>587</v>
      </c>
      <c r="Z246" s="36" t="s">
        <v>889</v>
      </c>
      <c r="AA246" s="37">
        <v>1</v>
      </c>
      <c r="AB246" s="37" t="str">
        <f t="shared" si="3"/>
        <v>Tiếng Anh cơ sở 1</v>
      </c>
      <c r="AC246" s="27" t="s">
        <v>706</v>
      </c>
    </row>
    <row r="247" spans="1:29" s="37" customFormat="1" ht="28.5" hidden="1" customHeight="1" x14ac:dyDescent="0.2">
      <c r="A247" s="27">
        <v>239</v>
      </c>
      <c r="B247" s="27" t="s">
        <v>189</v>
      </c>
      <c r="C247" s="27" t="s">
        <v>191</v>
      </c>
      <c r="D247" s="27" t="s">
        <v>528</v>
      </c>
      <c r="E247" s="27">
        <v>4</v>
      </c>
      <c r="F247" s="27" t="s">
        <v>261</v>
      </c>
      <c r="G247" s="27" t="s">
        <v>306</v>
      </c>
      <c r="H247" s="27" t="s">
        <v>368</v>
      </c>
      <c r="I247" s="32">
        <v>22</v>
      </c>
      <c r="J247" s="27"/>
      <c r="K247" s="27"/>
      <c r="L247" s="27"/>
      <c r="M247" s="27"/>
      <c r="N247" s="27" t="s">
        <v>186</v>
      </c>
      <c r="O247" s="27" t="s">
        <v>319</v>
      </c>
      <c r="P247" s="33" t="s">
        <v>669</v>
      </c>
      <c r="Q247" s="27" t="s">
        <v>312</v>
      </c>
      <c r="R247" s="35">
        <v>60</v>
      </c>
      <c r="S247" s="27">
        <v>38</v>
      </c>
      <c r="T247" s="27" t="s">
        <v>716</v>
      </c>
      <c r="U247" s="27" t="s">
        <v>1349</v>
      </c>
      <c r="V247" s="28" t="s">
        <v>1368</v>
      </c>
      <c r="W247" s="29" t="s">
        <v>1369</v>
      </c>
      <c r="X247" s="27" t="s">
        <v>143</v>
      </c>
      <c r="Y247" s="36" t="s">
        <v>587</v>
      </c>
      <c r="Z247" s="36" t="s">
        <v>889</v>
      </c>
      <c r="AA247" s="37">
        <v>1</v>
      </c>
      <c r="AB247" s="37" t="str">
        <f t="shared" si="3"/>
        <v>Tiếng Anh cơ sở 1</v>
      </c>
      <c r="AC247" s="27" t="s">
        <v>716</v>
      </c>
    </row>
    <row r="248" spans="1:29" s="37" customFormat="1" ht="31.5" hidden="1" customHeight="1" x14ac:dyDescent="0.2">
      <c r="A248" s="27">
        <v>240</v>
      </c>
      <c r="B248" s="27" t="s">
        <v>189</v>
      </c>
      <c r="C248" s="27" t="s">
        <v>191</v>
      </c>
      <c r="D248" s="27" t="s">
        <v>529</v>
      </c>
      <c r="E248" s="27">
        <v>4</v>
      </c>
      <c r="F248" s="27" t="s">
        <v>262</v>
      </c>
      <c r="G248" s="27" t="s">
        <v>330</v>
      </c>
      <c r="H248" s="27" t="s">
        <v>372</v>
      </c>
      <c r="I248" s="32">
        <v>22</v>
      </c>
      <c r="J248" s="27"/>
      <c r="K248" s="27"/>
      <c r="L248" s="27"/>
      <c r="M248" s="27"/>
      <c r="N248" s="27" t="s">
        <v>186</v>
      </c>
      <c r="O248" s="27" t="s">
        <v>319</v>
      </c>
      <c r="P248" s="33" t="s">
        <v>669</v>
      </c>
      <c r="Q248" s="27" t="s">
        <v>333</v>
      </c>
      <c r="R248" s="35">
        <v>60</v>
      </c>
      <c r="S248" s="27">
        <v>37</v>
      </c>
      <c r="T248" s="27" t="s">
        <v>714</v>
      </c>
      <c r="U248" s="27" t="s">
        <v>1349</v>
      </c>
      <c r="V248" s="28" t="s">
        <v>1374</v>
      </c>
      <c r="W248" s="29" t="s">
        <v>1375</v>
      </c>
      <c r="X248" s="27" t="s">
        <v>143</v>
      </c>
      <c r="Y248" s="36" t="s">
        <v>587</v>
      </c>
      <c r="Z248" s="36" t="s">
        <v>889</v>
      </c>
      <c r="AA248" s="37">
        <v>1</v>
      </c>
      <c r="AB248" s="37" t="str">
        <f t="shared" si="3"/>
        <v>Tiếng Anh cơ sở 1</v>
      </c>
      <c r="AC248" s="27" t="s">
        <v>714</v>
      </c>
    </row>
    <row r="249" spans="1:29" s="37" customFormat="1" ht="31.5" hidden="1" customHeight="1" x14ac:dyDescent="0.2">
      <c r="A249" s="27">
        <v>241</v>
      </c>
      <c r="B249" s="27" t="s">
        <v>189</v>
      </c>
      <c r="C249" s="27" t="s">
        <v>191</v>
      </c>
      <c r="D249" s="27" t="s">
        <v>530</v>
      </c>
      <c r="E249" s="27">
        <v>4</v>
      </c>
      <c r="F249" s="27" t="s">
        <v>261</v>
      </c>
      <c r="G249" s="27" t="s">
        <v>324</v>
      </c>
      <c r="H249" s="27" t="s">
        <v>369</v>
      </c>
      <c r="I249" s="32">
        <v>22</v>
      </c>
      <c r="J249" s="27"/>
      <c r="K249" s="27"/>
      <c r="L249" s="27"/>
      <c r="M249" s="27"/>
      <c r="N249" s="27" t="s">
        <v>296</v>
      </c>
      <c r="O249" s="27" t="s">
        <v>319</v>
      </c>
      <c r="P249" s="33" t="s">
        <v>327</v>
      </c>
      <c r="Q249" s="27" t="s">
        <v>312</v>
      </c>
      <c r="R249" s="35">
        <v>60</v>
      </c>
      <c r="S249" s="27">
        <v>41</v>
      </c>
      <c r="T249" s="27" t="s">
        <v>714</v>
      </c>
      <c r="U249" s="27" t="s">
        <v>1349</v>
      </c>
      <c r="V249" s="28" t="s">
        <v>1374</v>
      </c>
      <c r="W249" s="29" t="s">
        <v>1375</v>
      </c>
      <c r="X249" s="27" t="s">
        <v>143</v>
      </c>
      <c r="Y249" s="36" t="s">
        <v>587</v>
      </c>
      <c r="Z249" s="36" t="s">
        <v>889</v>
      </c>
      <c r="AA249" s="37">
        <v>1</v>
      </c>
      <c r="AB249" s="37" t="str">
        <f t="shared" si="3"/>
        <v>Tiếng Anh cơ sở 1</v>
      </c>
      <c r="AC249" s="27" t="s">
        <v>714</v>
      </c>
    </row>
    <row r="250" spans="1:29" s="37" customFormat="1" ht="28.5" hidden="1" customHeight="1" x14ac:dyDescent="0.2">
      <c r="A250" s="27">
        <v>242</v>
      </c>
      <c r="B250" s="27" t="s">
        <v>189</v>
      </c>
      <c r="C250" s="27" t="s">
        <v>191</v>
      </c>
      <c r="D250" s="27" t="s">
        <v>531</v>
      </c>
      <c r="E250" s="27">
        <v>4</v>
      </c>
      <c r="F250" s="27" t="s">
        <v>261</v>
      </c>
      <c r="G250" s="27" t="s">
        <v>373</v>
      </c>
      <c r="H250" s="27" t="s">
        <v>372</v>
      </c>
      <c r="I250" s="32">
        <v>22</v>
      </c>
      <c r="J250" s="27"/>
      <c r="K250" s="27"/>
      <c r="L250" s="27"/>
      <c r="M250" s="27"/>
      <c r="N250" s="27" t="s">
        <v>296</v>
      </c>
      <c r="O250" s="27" t="s">
        <v>319</v>
      </c>
      <c r="P250" s="33" t="s">
        <v>327</v>
      </c>
      <c r="Q250" s="27" t="s">
        <v>332</v>
      </c>
      <c r="R250" s="35">
        <v>60</v>
      </c>
      <c r="S250" s="27">
        <v>36</v>
      </c>
      <c r="T250" s="27" t="s">
        <v>715</v>
      </c>
      <c r="U250" s="27" t="s">
        <v>1349</v>
      </c>
      <c r="V250" s="28" t="s">
        <v>1376</v>
      </c>
      <c r="W250" s="29" t="s">
        <v>1377</v>
      </c>
      <c r="X250" s="27" t="s">
        <v>143</v>
      </c>
      <c r="Y250" s="36" t="s">
        <v>587</v>
      </c>
      <c r="Z250" s="36" t="s">
        <v>889</v>
      </c>
      <c r="AA250" s="37">
        <v>1</v>
      </c>
      <c r="AB250" s="37" t="str">
        <f t="shared" si="3"/>
        <v>Tiếng Anh cơ sở 1</v>
      </c>
      <c r="AC250" s="27" t="s">
        <v>715</v>
      </c>
    </row>
    <row r="251" spans="1:29" s="37" customFormat="1" ht="28.5" hidden="1" customHeight="1" x14ac:dyDescent="0.2">
      <c r="A251" s="27">
        <v>243</v>
      </c>
      <c r="B251" s="27" t="s">
        <v>200</v>
      </c>
      <c r="C251" s="27" t="s">
        <v>201</v>
      </c>
      <c r="D251" s="27" t="s">
        <v>532</v>
      </c>
      <c r="E251" s="27">
        <v>5</v>
      </c>
      <c r="F251" s="27" t="s">
        <v>261</v>
      </c>
      <c r="G251" s="27" t="s">
        <v>300</v>
      </c>
      <c r="H251" s="27" t="s">
        <v>368</v>
      </c>
      <c r="I251" s="32">
        <v>17</v>
      </c>
      <c r="J251" s="27"/>
      <c r="K251" s="27" t="s">
        <v>201</v>
      </c>
      <c r="L251" s="27"/>
      <c r="M251" s="27"/>
      <c r="N251" s="27" t="s">
        <v>186</v>
      </c>
      <c r="O251" s="33" t="s">
        <v>317</v>
      </c>
      <c r="P251" s="33" t="s">
        <v>669</v>
      </c>
      <c r="Q251" s="27" t="s">
        <v>310</v>
      </c>
      <c r="R251" s="35">
        <v>60</v>
      </c>
      <c r="S251" s="27">
        <v>38</v>
      </c>
      <c r="T251" s="27" t="s">
        <v>709</v>
      </c>
      <c r="U251" s="27" t="s">
        <v>1349</v>
      </c>
      <c r="V251" s="28" t="s">
        <v>1350</v>
      </c>
      <c r="W251" s="29" t="s">
        <v>1351</v>
      </c>
      <c r="X251" s="27" t="s">
        <v>143</v>
      </c>
      <c r="Y251" s="36" t="s">
        <v>588</v>
      </c>
      <c r="Z251" s="36" t="s">
        <v>890</v>
      </c>
      <c r="AA251" s="37">
        <v>1</v>
      </c>
      <c r="AB251" s="37" t="str">
        <f t="shared" si="3"/>
        <v>Tiếng Anh cơ sở 2</v>
      </c>
      <c r="AC251" s="27" t="s">
        <v>709</v>
      </c>
    </row>
    <row r="252" spans="1:29" s="37" customFormat="1" ht="28.5" hidden="1" customHeight="1" x14ac:dyDescent="0.2">
      <c r="A252" s="27">
        <v>244</v>
      </c>
      <c r="B252" s="27" t="s">
        <v>200</v>
      </c>
      <c r="C252" s="27" t="s">
        <v>201</v>
      </c>
      <c r="D252" s="27" t="s">
        <v>533</v>
      </c>
      <c r="E252" s="27">
        <v>5</v>
      </c>
      <c r="F252" s="27" t="s">
        <v>261</v>
      </c>
      <c r="G252" s="27" t="s">
        <v>309</v>
      </c>
      <c r="H252" s="27" t="s">
        <v>368</v>
      </c>
      <c r="I252" s="32">
        <v>17</v>
      </c>
      <c r="J252" s="27"/>
      <c r="K252" s="27" t="s">
        <v>201</v>
      </c>
      <c r="L252" s="27"/>
      <c r="M252" s="27"/>
      <c r="N252" s="27" t="s">
        <v>186</v>
      </c>
      <c r="O252" s="27" t="s">
        <v>317</v>
      </c>
      <c r="P252" s="33" t="s">
        <v>669</v>
      </c>
      <c r="Q252" s="27" t="s">
        <v>315</v>
      </c>
      <c r="R252" s="35">
        <v>60</v>
      </c>
      <c r="S252" s="27">
        <v>38</v>
      </c>
      <c r="T252" s="27" t="s">
        <v>707</v>
      </c>
      <c r="U252" s="27" t="s">
        <v>1349</v>
      </c>
      <c r="V252" s="28" t="s">
        <v>1352</v>
      </c>
      <c r="W252" s="29" t="s">
        <v>1353</v>
      </c>
      <c r="X252" s="27" t="s">
        <v>143</v>
      </c>
      <c r="Y252" s="36" t="s">
        <v>588</v>
      </c>
      <c r="Z252" s="36" t="s">
        <v>890</v>
      </c>
      <c r="AA252" s="37">
        <v>1</v>
      </c>
      <c r="AB252" s="37" t="str">
        <f t="shared" si="3"/>
        <v>Tiếng Anh cơ sở 2</v>
      </c>
      <c r="AC252" s="27" t="s">
        <v>707</v>
      </c>
    </row>
    <row r="253" spans="1:29" s="37" customFormat="1" ht="28.5" hidden="1" customHeight="1" x14ac:dyDescent="0.2">
      <c r="A253" s="27">
        <v>245</v>
      </c>
      <c r="B253" s="27" t="s">
        <v>200</v>
      </c>
      <c r="C253" s="27" t="s">
        <v>201</v>
      </c>
      <c r="D253" s="27" t="s">
        <v>534</v>
      </c>
      <c r="E253" s="27">
        <v>5</v>
      </c>
      <c r="F253" s="27" t="s">
        <v>261</v>
      </c>
      <c r="G253" s="27" t="s">
        <v>322</v>
      </c>
      <c r="H253" s="27" t="s">
        <v>369</v>
      </c>
      <c r="I253" s="32">
        <v>17</v>
      </c>
      <c r="J253" s="27"/>
      <c r="K253" s="27" t="s">
        <v>201</v>
      </c>
      <c r="L253" s="27"/>
      <c r="M253" s="27"/>
      <c r="N253" s="27" t="s">
        <v>296</v>
      </c>
      <c r="O253" s="27" t="s">
        <v>317</v>
      </c>
      <c r="P253" s="33" t="s">
        <v>327</v>
      </c>
      <c r="Q253" s="27" t="s">
        <v>310</v>
      </c>
      <c r="R253" s="35">
        <v>60</v>
      </c>
      <c r="S253" s="27">
        <v>39</v>
      </c>
      <c r="T253" s="27" t="s">
        <v>705</v>
      </c>
      <c r="U253" s="27" t="s">
        <v>1349</v>
      </c>
      <c r="V253" s="28" t="s">
        <v>1354</v>
      </c>
      <c r="W253" s="29" t="s">
        <v>1355</v>
      </c>
      <c r="X253" s="27" t="s">
        <v>143</v>
      </c>
      <c r="Y253" s="36" t="s">
        <v>588</v>
      </c>
      <c r="Z253" s="36" t="s">
        <v>890</v>
      </c>
      <c r="AA253" s="37">
        <v>1</v>
      </c>
      <c r="AB253" s="37" t="str">
        <f t="shared" si="3"/>
        <v>Tiếng Anh cơ sở 2</v>
      </c>
      <c r="AC253" s="27" t="s">
        <v>705</v>
      </c>
    </row>
    <row r="254" spans="1:29" s="37" customFormat="1" ht="28.5" hidden="1" customHeight="1" x14ac:dyDescent="0.2">
      <c r="A254" s="27">
        <v>246</v>
      </c>
      <c r="B254" s="27" t="s">
        <v>200</v>
      </c>
      <c r="C254" s="27" t="s">
        <v>201</v>
      </c>
      <c r="D254" s="27" t="s">
        <v>535</v>
      </c>
      <c r="E254" s="27">
        <v>5</v>
      </c>
      <c r="F254" s="27" t="s">
        <v>261</v>
      </c>
      <c r="G254" s="27" t="s">
        <v>370</v>
      </c>
      <c r="H254" s="27" t="s">
        <v>372</v>
      </c>
      <c r="I254" s="32">
        <v>17</v>
      </c>
      <c r="J254" s="27"/>
      <c r="K254" s="27" t="s">
        <v>191</v>
      </c>
      <c r="L254" s="27"/>
      <c r="M254" s="27"/>
      <c r="N254" s="27" t="s">
        <v>296</v>
      </c>
      <c r="O254" s="27" t="s">
        <v>317</v>
      </c>
      <c r="P254" s="33" t="s">
        <v>327</v>
      </c>
      <c r="Q254" s="27" t="s">
        <v>314</v>
      </c>
      <c r="R254" s="35">
        <v>60</v>
      </c>
      <c r="S254" s="27">
        <v>37</v>
      </c>
      <c r="T254" s="27" t="s">
        <v>717</v>
      </c>
      <c r="U254" s="27" t="s">
        <v>1349</v>
      </c>
      <c r="V254" s="28" t="s">
        <v>1356</v>
      </c>
      <c r="W254" s="29" t="s">
        <v>1357</v>
      </c>
      <c r="X254" s="27" t="s">
        <v>143</v>
      </c>
      <c r="Y254" s="36" t="s">
        <v>588</v>
      </c>
      <c r="Z254" s="36" t="s">
        <v>890</v>
      </c>
      <c r="AA254" s="37">
        <v>1</v>
      </c>
      <c r="AB254" s="37" t="str">
        <f t="shared" si="3"/>
        <v>Tiếng Anh cơ sở 2</v>
      </c>
      <c r="AC254" s="27" t="s">
        <v>717</v>
      </c>
    </row>
    <row r="255" spans="1:29" s="37" customFormat="1" ht="28.5" hidden="1" customHeight="1" x14ac:dyDescent="0.2">
      <c r="A255" s="27">
        <v>247</v>
      </c>
      <c r="B255" s="27" t="s">
        <v>200</v>
      </c>
      <c r="C255" s="27" t="s">
        <v>201</v>
      </c>
      <c r="D255" s="27" t="s">
        <v>536</v>
      </c>
      <c r="E255" s="27">
        <v>5</v>
      </c>
      <c r="F255" s="27" t="s">
        <v>261</v>
      </c>
      <c r="G255" s="27" t="s">
        <v>307</v>
      </c>
      <c r="H255" s="27" t="s">
        <v>368</v>
      </c>
      <c r="I255" s="32">
        <v>17</v>
      </c>
      <c r="J255" s="27"/>
      <c r="K255" s="27" t="s">
        <v>201</v>
      </c>
      <c r="L255" s="27"/>
      <c r="M255" s="27"/>
      <c r="N255" s="27" t="s">
        <v>186</v>
      </c>
      <c r="O255" s="27" t="s">
        <v>320</v>
      </c>
      <c r="P255" s="33" t="s">
        <v>669</v>
      </c>
      <c r="Q255" s="27" t="s">
        <v>313</v>
      </c>
      <c r="R255" s="35">
        <v>60</v>
      </c>
      <c r="S255" s="27">
        <v>38</v>
      </c>
      <c r="T255" s="27" t="s">
        <v>710</v>
      </c>
      <c r="U255" s="27" t="s">
        <v>1349</v>
      </c>
      <c r="V255" s="28" t="s">
        <v>1360</v>
      </c>
      <c r="W255" s="29" t="s">
        <v>1361</v>
      </c>
      <c r="X255" s="27" t="s">
        <v>143</v>
      </c>
      <c r="Y255" s="36" t="s">
        <v>588</v>
      </c>
      <c r="Z255" s="36" t="s">
        <v>890</v>
      </c>
      <c r="AA255" s="37">
        <v>1</v>
      </c>
      <c r="AB255" s="37" t="str">
        <f t="shared" si="3"/>
        <v>Tiếng Anh cơ sở 2</v>
      </c>
      <c r="AC255" s="27" t="s">
        <v>710</v>
      </c>
    </row>
    <row r="256" spans="1:29" s="37" customFormat="1" ht="28.5" hidden="1" customHeight="1" x14ac:dyDescent="0.2">
      <c r="A256" s="27">
        <v>248</v>
      </c>
      <c r="B256" s="27" t="s">
        <v>200</v>
      </c>
      <c r="C256" s="27" t="s">
        <v>201</v>
      </c>
      <c r="D256" s="27" t="s">
        <v>537</v>
      </c>
      <c r="E256" s="27">
        <v>5</v>
      </c>
      <c r="F256" s="27" t="s">
        <v>262</v>
      </c>
      <c r="G256" s="27" t="s">
        <v>331</v>
      </c>
      <c r="H256" s="27" t="s">
        <v>372</v>
      </c>
      <c r="I256" s="32">
        <v>17</v>
      </c>
      <c r="J256" s="27"/>
      <c r="K256" s="27" t="s">
        <v>191</v>
      </c>
      <c r="L256" s="27"/>
      <c r="M256" s="27"/>
      <c r="N256" s="27" t="s">
        <v>186</v>
      </c>
      <c r="O256" s="27" t="s">
        <v>320</v>
      </c>
      <c r="P256" s="33" t="s">
        <v>669</v>
      </c>
      <c r="Q256" s="27" t="s">
        <v>334</v>
      </c>
      <c r="R256" s="35">
        <v>60</v>
      </c>
      <c r="S256" s="27">
        <v>39</v>
      </c>
      <c r="T256" s="27" t="s">
        <v>709</v>
      </c>
      <c r="U256" s="27" t="s">
        <v>1349</v>
      </c>
      <c r="V256" s="28" t="s">
        <v>1362</v>
      </c>
      <c r="W256" s="29" t="s">
        <v>1363</v>
      </c>
      <c r="X256" s="27" t="s">
        <v>143</v>
      </c>
      <c r="Y256" s="36" t="s">
        <v>588</v>
      </c>
      <c r="Z256" s="36" t="s">
        <v>890</v>
      </c>
      <c r="AA256" s="37">
        <v>1</v>
      </c>
      <c r="AB256" s="37" t="str">
        <f t="shared" si="3"/>
        <v>Tiếng Anh cơ sở 2</v>
      </c>
      <c r="AC256" s="27" t="s">
        <v>709</v>
      </c>
    </row>
    <row r="257" spans="1:29" s="37" customFormat="1" ht="28.5" hidden="1" customHeight="1" x14ac:dyDescent="0.2">
      <c r="A257" s="27">
        <v>249</v>
      </c>
      <c r="B257" s="27" t="s">
        <v>200</v>
      </c>
      <c r="C257" s="27" t="s">
        <v>201</v>
      </c>
      <c r="D257" s="27" t="s">
        <v>538</v>
      </c>
      <c r="E257" s="27">
        <v>5</v>
      </c>
      <c r="F257" s="27" t="s">
        <v>261</v>
      </c>
      <c r="G257" s="27" t="s">
        <v>325</v>
      </c>
      <c r="H257" s="27" t="s">
        <v>369</v>
      </c>
      <c r="I257" s="32">
        <v>17</v>
      </c>
      <c r="J257" s="27"/>
      <c r="K257" s="27" t="s">
        <v>201</v>
      </c>
      <c r="L257" s="27"/>
      <c r="M257" s="27"/>
      <c r="N257" s="27" t="s">
        <v>296</v>
      </c>
      <c r="O257" s="27" t="s">
        <v>320</v>
      </c>
      <c r="P257" s="33" t="s">
        <v>327</v>
      </c>
      <c r="Q257" s="27" t="s">
        <v>313</v>
      </c>
      <c r="R257" s="35">
        <v>60</v>
      </c>
      <c r="S257" s="27">
        <v>42</v>
      </c>
      <c r="T257" s="27" t="s">
        <v>711</v>
      </c>
      <c r="U257" s="27" t="s">
        <v>1349</v>
      </c>
      <c r="V257" s="28" t="s">
        <v>1364</v>
      </c>
      <c r="W257" s="29" t="s">
        <v>1365</v>
      </c>
      <c r="X257" s="27" t="s">
        <v>143</v>
      </c>
      <c r="Y257" s="36" t="s">
        <v>588</v>
      </c>
      <c r="Z257" s="36" t="s">
        <v>890</v>
      </c>
      <c r="AA257" s="37">
        <v>1</v>
      </c>
      <c r="AB257" s="37" t="str">
        <f t="shared" si="3"/>
        <v>Tiếng Anh cơ sở 2</v>
      </c>
      <c r="AC257" s="27" t="s">
        <v>711</v>
      </c>
    </row>
    <row r="258" spans="1:29" s="37" customFormat="1" ht="28.5" hidden="1" customHeight="1" x14ac:dyDescent="0.2">
      <c r="A258" s="27">
        <v>250</v>
      </c>
      <c r="B258" s="27" t="s">
        <v>200</v>
      </c>
      <c r="C258" s="27" t="s">
        <v>201</v>
      </c>
      <c r="D258" s="27" t="s">
        <v>539</v>
      </c>
      <c r="E258" s="27">
        <v>5</v>
      </c>
      <c r="F258" s="27" t="s">
        <v>261</v>
      </c>
      <c r="G258" s="27" t="s">
        <v>299</v>
      </c>
      <c r="H258" s="27" t="s">
        <v>368</v>
      </c>
      <c r="I258" s="32">
        <v>17</v>
      </c>
      <c r="J258" s="27"/>
      <c r="K258" s="27" t="s">
        <v>201</v>
      </c>
      <c r="L258" s="27"/>
      <c r="M258" s="27"/>
      <c r="N258" s="27" t="s">
        <v>186</v>
      </c>
      <c r="O258" s="27" t="s">
        <v>318</v>
      </c>
      <c r="P258" s="33" t="s">
        <v>669</v>
      </c>
      <c r="Q258" s="27" t="s">
        <v>311</v>
      </c>
      <c r="R258" s="35">
        <v>60</v>
      </c>
      <c r="S258" s="27">
        <v>42</v>
      </c>
      <c r="T258" s="27" t="s">
        <v>712</v>
      </c>
      <c r="U258" s="27" t="s">
        <v>1349</v>
      </c>
      <c r="V258" s="28" t="s">
        <v>1366</v>
      </c>
      <c r="W258" s="29" t="s">
        <v>1367</v>
      </c>
      <c r="X258" s="27" t="s">
        <v>143</v>
      </c>
      <c r="Y258" s="36" t="s">
        <v>588</v>
      </c>
      <c r="Z258" s="36" t="s">
        <v>890</v>
      </c>
      <c r="AA258" s="37">
        <v>1</v>
      </c>
      <c r="AB258" s="37" t="str">
        <f t="shared" si="3"/>
        <v>Tiếng Anh cơ sở 2</v>
      </c>
      <c r="AC258" s="27" t="s">
        <v>712</v>
      </c>
    </row>
    <row r="259" spans="1:29" s="37" customFormat="1" ht="28.5" hidden="1" customHeight="1" x14ac:dyDescent="0.2">
      <c r="A259" s="27">
        <v>251</v>
      </c>
      <c r="B259" s="27" t="s">
        <v>200</v>
      </c>
      <c r="C259" s="27" t="s">
        <v>201</v>
      </c>
      <c r="D259" s="27" t="s">
        <v>540</v>
      </c>
      <c r="E259" s="27">
        <v>5</v>
      </c>
      <c r="F259" s="27" t="s">
        <v>262</v>
      </c>
      <c r="G259" s="27" t="s">
        <v>329</v>
      </c>
      <c r="H259" s="27" t="s">
        <v>372</v>
      </c>
      <c r="I259" s="32">
        <v>17</v>
      </c>
      <c r="J259" s="27"/>
      <c r="K259" s="27" t="s">
        <v>191</v>
      </c>
      <c r="L259" s="27"/>
      <c r="M259" s="27"/>
      <c r="N259" s="27" t="s">
        <v>186</v>
      </c>
      <c r="O259" s="27" t="s">
        <v>318</v>
      </c>
      <c r="P259" s="33" t="s">
        <v>669</v>
      </c>
      <c r="Q259" s="27" t="s">
        <v>332</v>
      </c>
      <c r="R259" s="35">
        <v>60</v>
      </c>
      <c r="S259" s="27">
        <v>34</v>
      </c>
      <c r="T259" s="27" t="s">
        <v>716</v>
      </c>
      <c r="U259" s="27" t="s">
        <v>1349</v>
      </c>
      <c r="V259" s="28" t="s">
        <v>1368</v>
      </c>
      <c r="W259" s="29" t="s">
        <v>1369</v>
      </c>
      <c r="X259" s="27" t="s">
        <v>143</v>
      </c>
      <c r="Y259" s="36" t="s">
        <v>588</v>
      </c>
      <c r="Z259" s="36" t="s">
        <v>890</v>
      </c>
      <c r="AA259" s="37">
        <v>1</v>
      </c>
      <c r="AB259" s="37" t="str">
        <f t="shared" si="3"/>
        <v>Tiếng Anh cơ sở 2</v>
      </c>
      <c r="AC259" s="27" t="s">
        <v>716</v>
      </c>
    </row>
    <row r="260" spans="1:29" s="37" customFormat="1" ht="28.5" hidden="1" customHeight="1" x14ac:dyDescent="0.2">
      <c r="A260" s="27">
        <v>252</v>
      </c>
      <c r="B260" s="27" t="s">
        <v>200</v>
      </c>
      <c r="C260" s="27" t="s">
        <v>201</v>
      </c>
      <c r="D260" s="27" t="s">
        <v>541</v>
      </c>
      <c r="E260" s="27">
        <v>5</v>
      </c>
      <c r="F260" s="27" t="s">
        <v>261</v>
      </c>
      <c r="G260" s="27" t="s">
        <v>323</v>
      </c>
      <c r="H260" s="27" t="s">
        <v>369</v>
      </c>
      <c r="I260" s="32">
        <v>17</v>
      </c>
      <c r="J260" s="27"/>
      <c r="K260" s="27" t="s">
        <v>201</v>
      </c>
      <c r="L260" s="27"/>
      <c r="M260" s="27"/>
      <c r="N260" s="27" t="s">
        <v>296</v>
      </c>
      <c r="O260" s="27" t="s">
        <v>318</v>
      </c>
      <c r="P260" s="33" t="s">
        <v>327</v>
      </c>
      <c r="Q260" s="27" t="s">
        <v>311</v>
      </c>
      <c r="R260" s="35">
        <v>60</v>
      </c>
      <c r="S260" s="27">
        <v>38</v>
      </c>
      <c r="T260" s="27" t="s">
        <v>705</v>
      </c>
      <c r="U260" s="27" t="s">
        <v>1349</v>
      </c>
      <c r="V260" s="28" t="s">
        <v>1354</v>
      </c>
      <c r="W260" s="29" t="s">
        <v>1355</v>
      </c>
      <c r="X260" s="27" t="s">
        <v>143</v>
      </c>
      <c r="Y260" s="36" t="s">
        <v>588</v>
      </c>
      <c r="Z260" s="36" t="s">
        <v>890</v>
      </c>
      <c r="AA260" s="37">
        <v>1</v>
      </c>
      <c r="AB260" s="37" t="str">
        <f t="shared" si="3"/>
        <v>Tiếng Anh cơ sở 2</v>
      </c>
      <c r="AC260" s="27" t="s">
        <v>705</v>
      </c>
    </row>
    <row r="261" spans="1:29" s="37" customFormat="1" ht="28.5" hidden="1" customHeight="1" x14ac:dyDescent="0.2">
      <c r="A261" s="27">
        <v>253</v>
      </c>
      <c r="B261" s="27" t="s">
        <v>200</v>
      </c>
      <c r="C261" s="27" t="s">
        <v>201</v>
      </c>
      <c r="D261" s="27" t="s">
        <v>542</v>
      </c>
      <c r="E261" s="27">
        <v>5</v>
      </c>
      <c r="F261" s="27" t="s">
        <v>261</v>
      </c>
      <c r="G261" s="27" t="s">
        <v>371</v>
      </c>
      <c r="H261" s="27" t="s">
        <v>372</v>
      </c>
      <c r="I261" s="32">
        <v>17</v>
      </c>
      <c r="J261" s="27"/>
      <c r="K261" s="27" t="s">
        <v>191</v>
      </c>
      <c r="L261" s="27"/>
      <c r="M261" s="27"/>
      <c r="N261" s="27" t="s">
        <v>296</v>
      </c>
      <c r="O261" s="27" t="s">
        <v>318</v>
      </c>
      <c r="P261" s="33" t="s">
        <v>327</v>
      </c>
      <c r="Q261" s="27" t="s">
        <v>315</v>
      </c>
      <c r="R261" s="35">
        <v>60</v>
      </c>
      <c r="S261" s="27">
        <v>37</v>
      </c>
      <c r="T261" s="27" t="s">
        <v>713</v>
      </c>
      <c r="U261" s="27" t="s">
        <v>1349</v>
      </c>
      <c r="V261" s="28" t="s">
        <v>1370</v>
      </c>
      <c r="W261" s="29" t="s">
        <v>1371</v>
      </c>
      <c r="X261" s="27" t="s">
        <v>143</v>
      </c>
      <c r="Y261" s="36" t="s">
        <v>588</v>
      </c>
      <c r="Z261" s="36" t="s">
        <v>890</v>
      </c>
      <c r="AA261" s="37">
        <v>1</v>
      </c>
      <c r="AB261" s="37" t="str">
        <f t="shared" si="3"/>
        <v>Tiếng Anh cơ sở 2</v>
      </c>
      <c r="AC261" s="27" t="s">
        <v>713</v>
      </c>
    </row>
    <row r="262" spans="1:29" s="37" customFormat="1" ht="28.5" hidden="1" customHeight="1" x14ac:dyDescent="0.2">
      <c r="A262" s="27">
        <v>254</v>
      </c>
      <c r="B262" s="27" t="s">
        <v>200</v>
      </c>
      <c r="C262" s="27" t="s">
        <v>201</v>
      </c>
      <c r="D262" s="27" t="s">
        <v>543</v>
      </c>
      <c r="E262" s="27">
        <v>5</v>
      </c>
      <c r="F262" s="27" t="s">
        <v>261</v>
      </c>
      <c r="G262" s="27" t="s">
        <v>308</v>
      </c>
      <c r="H262" s="27" t="s">
        <v>368</v>
      </c>
      <c r="I262" s="32">
        <v>17</v>
      </c>
      <c r="J262" s="27"/>
      <c r="K262" s="27" t="s">
        <v>201</v>
      </c>
      <c r="L262" s="27"/>
      <c r="M262" s="27"/>
      <c r="N262" s="27" t="s">
        <v>186</v>
      </c>
      <c r="O262" s="27" t="s">
        <v>321</v>
      </c>
      <c r="P262" s="33" t="s">
        <v>669</v>
      </c>
      <c r="Q262" s="27" t="s">
        <v>314</v>
      </c>
      <c r="R262" s="35">
        <v>60</v>
      </c>
      <c r="S262" s="27">
        <v>37</v>
      </c>
      <c r="T262" s="27" t="s">
        <v>706</v>
      </c>
      <c r="U262" s="27" t="s">
        <v>1349</v>
      </c>
      <c r="V262" s="28" t="s">
        <v>1372</v>
      </c>
      <c r="W262" s="29" t="s">
        <v>1373</v>
      </c>
      <c r="X262" s="27" t="s">
        <v>143</v>
      </c>
      <c r="Y262" s="36" t="s">
        <v>588</v>
      </c>
      <c r="Z262" s="36" t="s">
        <v>890</v>
      </c>
      <c r="AA262" s="37">
        <v>1</v>
      </c>
      <c r="AB262" s="37" t="str">
        <f t="shared" si="3"/>
        <v>Tiếng Anh cơ sở 2</v>
      </c>
      <c r="AC262" s="27" t="s">
        <v>706</v>
      </c>
    </row>
    <row r="263" spans="1:29" s="37" customFormat="1" ht="28.5" hidden="1" customHeight="1" x14ac:dyDescent="0.2">
      <c r="A263" s="27">
        <v>255</v>
      </c>
      <c r="B263" s="27" t="s">
        <v>200</v>
      </c>
      <c r="C263" s="27" t="s">
        <v>201</v>
      </c>
      <c r="D263" s="27" t="s">
        <v>544</v>
      </c>
      <c r="E263" s="27">
        <v>5</v>
      </c>
      <c r="F263" s="27" t="s">
        <v>261</v>
      </c>
      <c r="G263" s="27" t="s">
        <v>306</v>
      </c>
      <c r="H263" s="27" t="s">
        <v>368</v>
      </c>
      <c r="I263" s="32">
        <v>17</v>
      </c>
      <c r="J263" s="27"/>
      <c r="K263" s="27" t="s">
        <v>201</v>
      </c>
      <c r="L263" s="27"/>
      <c r="M263" s="27"/>
      <c r="N263" s="27" t="s">
        <v>186</v>
      </c>
      <c r="O263" s="27" t="s">
        <v>319</v>
      </c>
      <c r="P263" s="33" t="s">
        <v>669</v>
      </c>
      <c r="Q263" s="27" t="s">
        <v>312</v>
      </c>
      <c r="R263" s="35">
        <v>60</v>
      </c>
      <c r="S263" s="27">
        <v>38</v>
      </c>
      <c r="T263" s="27" t="s">
        <v>716</v>
      </c>
      <c r="U263" s="27" t="s">
        <v>1349</v>
      </c>
      <c r="V263" s="28" t="s">
        <v>1368</v>
      </c>
      <c r="W263" s="29" t="s">
        <v>1369</v>
      </c>
      <c r="X263" s="27" t="s">
        <v>143</v>
      </c>
      <c r="Y263" s="36" t="s">
        <v>588</v>
      </c>
      <c r="Z263" s="36" t="s">
        <v>890</v>
      </c>
      <c r="AA263" s="37">
        <v>1</v>
      </c>
      <c r="AB263" s="37" t="str">
        <f t="shared" si="3"/>
        <v>Tiếng Anh cơ sở 2</v>
      </c>
      <c r="AC263" s="27" t="s">
        <v>716</v>
      </c>
    </row>
    <row r="264" spans="1:29" s="37" customFormat="1" ht="31.5" hidden="1" customHeight="1" x14ac:dyDescent="0.2">
      <c r="A264" s="27">
        <v>256</v>
      </c>
      <c r="B264" s="27" t="s">
        <v>200</v>
      </c>
      <c r="C264" s="27" t="s">
        <v>201</v>
      </c>
      <c r="D264" s="27" t="s">
        <v>545</v>
      </c>
      <c r="E264" s="27">
        <v>5</v>
      </c>
      <c r="F264" s="27" t="s">
        <v>262</v>
      </c>
      <c r="G264" s="27" t="s">
        <v>330</v>
      </c>
      <c r="H264" s="27" t="s">
        <v>372</v>
      </c>
      <c r="I264" s="32">
        <v>17</v>
      </c>
      <c r="J264" s="27"/>
      <c r="K264" s="27" t="s">
        <v>191</v>
      </c>
      <c r="L264" s="27"/>
      <c r="M264" s="27"/>
      <c r="N264" s="27" t="s">
        <v>186</v>
      </c>
      <c r="O264" s="27" t="s">
        <v>319</v>
      </c>
      <c r="P264" s="33" t="s">
        <v>669</v>
      </c>
      <c r="Q264" s="27" t="s">
        <v>333</v>
      </c>
      <c r="R264" s="35">
        <v>60</v>
      </c>
      <c r="S264" s="27">
        <v>37</v>
      </c>
      <c r="T264" s="27" t="s">
        <v>714</v>
      </c>
      <c r="U264" s="27" t="s">
        <v>1349</v>
      </c>
      <c r="V264" s="28" t="s">
        <v>1374</v>
      </c>
      <c r="W264" s="29" t="s">
        <v>1375</v>
      </c>
      <c r="X264" s="27" t="s">
        <v>143</v>
      </c>
      <c r="Y264" s="36" t="s">
        <v>588</v>
      </c>
      <c r="Z264" s="36" t="s">
        <v>890</v>
      </c>
      <c r="AA264" s="37">
        <v>1</v>
      </c>
      <c r="AB264" s="37" t="str">
        <f t="shared" si="3"/>
        <v>Tiếng Anh cơ sở 2</v>
      </c>
      <c r="AC264" s="27" t="s">
        <v>714</v>
      </c>
    </row>
    <row r="265" spans="1:29" s="37" customFormat="1" ht="31.5" hidden="1" customHeight="1" x14ac:dyDescent="0.2">
      <c r="A265" s="27">
        <v>257</v>
      </c>
      <c r="B265" s="27" t="s">
        <v>200</v>
      </c>
      <c r="C265" s="27" t="s">
        <v>201</v>
      </c>
      <c r="D265" s="27" t="s">
        <v>546</v>
      </c>
      <c r="E265" s="27">
        <v>5</v>
      </c>
      <c r="F265" s="27" t="s">
        <v>261</v>
      </c>
      <c r="G265" s="27" t="s">
        <v>324</v>
      </c>
      <c r="H265" s="27" t="s">
        <v>369</v>
      </c>
      <c r="I265" s="32">
        <v>17</v>
      </c>
      <c r="J265" s="27"/>
      <c r="K265" s="27" t="s">
        <v>201</v>
      </c>
      <c r="L265" s="27"/>
      <c r="M265" s="27"/>
      <c r="N265" s="27" t="s">
        <v>296</v>
      </c>
      <c r="O265" s="27" t="s">
        <v>319</v>
      </c>
      <c r="P265" s="33" t="s">
        <v>327</v>
      </c>
      <c r="Q265" s="27" t="s">
        <v>312</v>
      </c>
      <c r="R265" s="35">
        <v>60</v>
      </c>
      <c r="S265" s="27">
        <v>41</v>
      </c>
      <c r="T265" s="27" t="s">
        <v>714</v>
      </c>
      <c r="U265" s="27" t="s">
        <v>1349</v>
      </c>
      <c r="V265" s="28" t="s">
        <v>1374</v>
      </c>
      <c r="W265" s="29" t="s">
        <v>1375</v>
      </c>
      <c r="X265" s="27" t="s">
        <v>143</v>
      </c>
      <c r="Y265" s="36" t="s">
        <v>588</v>
      </c>
      <c r="Z265" s="36" t="s">
        <v>890</v>
      </c>
      <c r="AA265" s="37">
        <v>1</v>
      </c>
      <c r="AB265" s="37" t="str">
        <f t="shared" si="3"/>
        <v>Tiếng Anh cơ sở 2</v>
      </c>
      <c r="AC265" s="27" t="s">
        <v>714</v>
      </c>
    </row>
    <row r="266" spans="1:29" s="37" customFormat="1" ht="28.5" hidden="1" customHeight="1" x14ac:dyDescent="0.2">
      <c r="A266" s="27">
        <v>258</v>
      </c>
      <c r="B266" s="27" t="s">
        <v>200</v>
      </c>
      <c r="C266" s="27" t="s">
        <v>201</v>
      </c>
      <c r="D266" s="27" t="s">
        <v>547</v>
      </c>
      <c r="E266" s="27">
        <v>5</v>
      </c>
      <c r="F266" s="27" t="s">
        <v>261</v>
      </c>
      <c r="G266" s="27" t="s">
        <v>373</v>
      </c>
      <c r="H266" s="27" t="s">
        <v>372</v>
      </c>
      <c r="I266" s="32">
        <v>17</v>
      </c>
      <c r="J266" s="27"/>
      <c r="K266" s="27" t="s">
        <v>191</v>
      </c>
      <c r="L266" s="27"/>
      <c r="M266" s="27"/>
      <c r="N266" s="27" t="s">
        <v>296</v>
      </c>
      <c r="O266" s="27" t="s">
        <v>319</v>
      </c>
      <c r="P266" s="33" t="s">
        <v>327</v>
      </c>
      <c r="Q266" s="27" t="s">
        <v>332</v>
      </c>
      <c r="R266" s="35">
        <v>60</v>
      </c>
      <c r="S266" s="27">
        <v>36</v>
      </c>
      <c r="T266" s="27" t="s">
        <v>718</v>
      </c>
      <c r="U266" s="27" t="s">
        <v>1349</v>
      </c>
      <c r="V266" s="28" t="s">
        <v>1376</v>
      </c>
      <c r="W266" s="29" t="s">
        <v>1377</v>
      </c>
      <c r="X266" s="27" t="s">
        <v>143</v>
      </c>
      <c r="Y266" s="36" t="s">
        <v>588</v>
      </c>
      <c r="Z266" s="36" t="s">
        <v>890</v>
      </c>
      <c r="AA266" s="37">
        <v>1</v>
      </c>
      <c r="AB266" s="37" t="str">
        <f t="shared" ref="AB266:AB329" si="4">B266</f>
        <v>Tiếng Anh cơ sở 2</v>
      </c>
      <c r="AC266" s="27" t="s">
        <v>718</v>
      </c>
    </row>
    <row r="267" spans="1:29" s="37" customFormat="1" ht="38.25" hidden="1" customHeight="1" x14ac:dyDescent="0.2">
      <c r="A267" s="27">
        <v>259</v>
      </c>
      <c r="B267" s="27" t="s">
        <v>209</v>
      </c>
      <c r="C267" s="27" t="s">
        <v>202</v>
      </c>
      <c r="D267" s="27" t="s">
        <v>548</v>
      </c>
      <c r="E267" s="27">
        <v>5</v>
      </c>
      <c r="F267" s="27" t="s">
        <v>192</v>
      </c>
      <c r="G267" s="27" t="s">
        <v>657</v>
      </c>
      <c r="H267" s="27" t="s">
        <v>658</v>
      </c>
      <c r="I267" s="32">
        <v>4</v>
      </c>
      <c r="J267" s="27"/>
      <c r="K267" s="27" t="s">
        <v>201</v>
      </c>
      <c r="L267" s="27"/>
      <c r="M267" s="27"/>
      <c r="N267" s="27" t="s">
        <v>186</v>
      </c>
      <c r="O267" s="27" t="s">
        <v>318</v>
      </c>
      <c r="P267" s="33" t="s">
        <v>301</v>
      </c>
      <c r="Q267" s="27" t="s">
        <v>367</v>
      </c>
      <c r="R267" s="32">
        <v>45</v>
      </c>
      <c r="S267" s="27">
        <v>6</v>
      </c>
      <c r="T267" s="27" t="s">
        <v>705</v>
      </c>
      <c r="U267" s="27" t="s">
        <v>1349</v>
      </c>
      <c r="V267" s="28" t="s">
        <v>1354</v>
      </c>
      <c r="W267" s="29" t="s">
        <v>1355</v>
      </c>
      <c r="X267" s="27" t="s">
        <v>143</v>
      </c>
      <c r="Y267" s="36" t="s">
        <v>375</v>
      </c>
      <c r="Z267" s="36" t="s">
        <v>891</v>
      </c>
      <c r="AA267" s="37">
        <v>1</v>
      </c>
      <c r="AB267" s="37" t="str">
        <f t="shared" si="4"/>
        <v>Tiếng Anh cơ sở 3</v>
      </c>
      <c r="AC267" s="27" t="s">
        <v>705</v>
      </c>
    </row>
    <row r="268" spans="1:29" s="37" customFormat="1" ht="27.75" hidden="1" customHeight="1" x14ac:dyDescent="0.2">
      <c r="A268" s="27">
        <v>260</v>
      </c>
      <c r="B268" s="27" t="s">
        <v>122</v>
      </c>
      <c r="C268" s="27" t="s">
        <v>163</v>
      </c>
      <c r="D268" s="27" t="s">
        <v>163</v>
      </c>
      <c r="E268" s="27">
        <v>3</v>
      </c>
      <c r="F268" s="27" t="s">
        <v>169</v>
      </c>
      <c r="G268" s="27" t="s">
        <v>67</v>
      </c>
      <c r="H268" s="27">
        <v>14</v>
      </c>
      <c r="I268" s="32">
        <v>1</v>
      </c>
      <c r="J268" s="27"/>
      <c r="K268" s="27" t="s">
        <v>33</v>
      </c>
      <c r="L268" s="27"/>
      <c r="M268" s="27"/>
      <c r="N268" s="27" t="s">
        <v>296</v>
      </c>
      <c r="O268" s="27">
        <v>2</v>
      </c>
      <c r="P268" s="33" t="s">
        <v>298</v>
      </c>
      <c r="Q268" s="27" t="s">
        <v>365</v>
      </c>
      <c r="R268" s="35">
        <v>80</v>
      </c>
      <c r="S268" s="27">
        <v>46</v>
      </c>
      <c r="T268" s="27" t="s">
        <v>803</v>
      </c>
      <c r="U268" s="27" t="s">
        <v>910</v>
      </c>
      <c r="V268" s="28" t="s">
        <v>1278</v>
      </c>
      <c r="W268" s="29" t="s">
        <v>1279</v>
      </c>
      <c r="X268" s="27" t="s">
        <v>175</v>
      </c>
      <c r="Y268" s="36"/>
      <c r="Z268" s="36" t="s">
        <v>891</v>
      </c>
      <c r="AA268" s="37">
        <v>1</v>
      </c>
      <c r="AB268" s="37" t="str">
        <f t="shared" si="4"/>
        <v>Tín dụng ngân hàng</v>
      </c>
      <c r="AC268" s="27" t="s">
        <v>803</v>
      </c>
    </row>
    <row r="269" spans="1:29" s="37" customFormat="1" ht="27.75" hidden="1" customHeight="1" x14ac:dyDescent="0.2">
      <c r="A269" s="27">
        <v>261</v>
      </c>
      <c r="B269" s="27" t="s">
        <v>122</v>
      </c>
      <c r="C269" s="27" t="s">
        <v>275</v>
      </c>
      <c r="D269" s="27" t="s">
        <v>275</v>
      </c>
      <c r="E269" s="27">
        <v>3</v>
      </c>
      <c r="F269" s="27" t="s">
        <v>169</v>
      </c>
      <c r="G269" s="27" t="s">
        <v>128</v>
      </c>
      <c r="H269" s="27">
        <v>8</v>
      </c>
      <c r="I269" s="32">
        <v>1</v>
      </c>
      <c r="J269" s="27"/>
      <c r="K269" s="27" t="s">
        <v>210</v>
      </c>
      <c r="L269" s="27"/>
      <c r="M269" s="27"/>
      <c r="N269" s="27" t="s">
        <v>186</v>
      </c>
      <c r="O269" s="27">
        <v>3</v>
      </c>
      <c r="P269" s="33" t="s">
        <v>336</v>
      </c>
      <c r="Q269" s="27" t="s">
        <v>335</v>
      </c>
      <c r="R269" s="35">
        <v>50</v>
      </c>
      <c r="S269" s="27">
        <v>8</v>
      </c>
      <c r="T269" s="27" t="s">
        <v>817</v>
      </c>
      <c r="U269" s="27" t="s">
        <v>908</v>
      </c>
      <c r="V269" s="28"/>
      <c r="W269" s="29" t="s">
        <v>909</v>
      </c>
      <c r="X269" s="27" t="s">
        <v>175</v>
      </c>
      <c r="Y269" s="36" t="s">
        <v>586</v>
      </c>
      <c r="Z269" s="36" t="s">
        <v>891</v>
      </c>
      <c r="AA269" s="37">
        <v>1</v>
      </c>
      <c r="AB269" s="37" t="str">
        <f t="shared" si="4"/>
        <v>Tín dụng ngân hàng</v>
      </c>
      <c r="AC269" s="27" t="s">
        <v>817</v>
      </c>
    </row>
    <row r="270" spans="1:29" s="37" customFormat="1" ht="27.75" hidden="1" customHeight="1" x14ac:dyDescent="0.2">
      <c r="A270" s="27">
        <v>262</v>
      </c>
      <c r="B270" s="27" t="s">
        <v>120</v>
      </c>
      <c r="C270" s="27" t="s">
        <v>89</v>
      </c>
      <c r="D270" s="27" t="s">
        <v>549</v>
      </c>
      <c r="E270" s="27">
        <v>4</v>
      </c>
      <c r="F270" s="27" t="s">
        <v>261</v>
      </c>
      <c r="G270" s="27" t="s">
        <v>299</v>
      </c>
      <c r="H270" s="27" t="s">
        <v>368</v>
      </c>
      <c r="I270" s="32">
        <v>20</v>
      </c>
      <c r="J270" s="27"/>
      <c r="K270" s="27"/>
      <c r="L270" s="27"/>
      <c r="M270" s="27"/>
      <c r="N270" s="27" t="s">
        <v>186</v>
      </c>
      <c r="O270" s="27">
        <v>2</v>
      </c>
      <c r="P270" s="33" t="s">
        <v>303</v>
      </c>
      <c r="Q270" s="27" t="s">
        <v>311</v>
      </c>
      <c r="R270" s="35">
        <v>60</v>
      </c>
      <c r="S270" s="27">
        <v>39</v>
      </c>
      <c r="T270" s="27" t="s">
        <v>1378</v>
      </c>
      <c r="U270" s="27" t="s">
        <v>1379</v>
      </c>
      <c r="V270" s="28" t="s">
        <v>1380</v>
      </c>
      <c r="W270" s="29"/>
      <c r="X270" s="27" t="s">
        <v>146</v>
      </c>
      <c r="Y270" s="36" t="s">
        <v>586</v>
      </c>
      <c r="Z270" s="36" t="s">
        <v>889</v>
      </c>
      <c r="AA270" s="37">
        <v>1</v>
      </c>
      <c r="AB270" s="37" t="str">
        <f t="shared" si="4"/>
        <v xml:space="preserve">Toán cao cấp </v>
      </c>
      <c r="AC270" s="27"/>
    </row>
    <row r="271" spans="1:29" s="37" customFormat="1" ht="27.75" hidden="1" customHeight="1" x14ac:dyDescent="0.2">
      <c r="A271" s="27">
        <v>263</v>
      </c>
      <c r="B271" s="27" t="s">
        <v>90</v>
      </c>
      <c r="C271" s="27" t="s">
        <v>89</v>
      </c>
      <c r="D271" s="27" t="s">
        <v>550</v>
      </c>
      <c r="E271" s="27">
        <v>4</v>
      </c>
      <c r="F271" s="27" t="s">
        <v>262</v>
      </c>
      <c r="G271" s="27" t="s">
        <v>329</v>
      </c>
      <c r="H271" s="27" t="s">
        <v>372</v>
      </c>
      <c r="I271" s="32">
        <v>20</v>
      </c>
      <c r="J271" s="27"/>
      <c r="K271" s="27"/>
      <c r="L271" s="27"/>
      <c r="M271" s="27"/>
      <c r="N271" s="27" t="s">
        <v>186</v>
      </c>
      <c r="O271" s="27">
        <v>2</v>
      </c>
      <c r="P271" s="33" t="s">
        <v>303</v>
      </c>
      <c r="Q271" s="27" t="s">
        <v>332</v>
      </c>
      <c r="R271" s="35">
        <v>60</v>
      </c>
      <c r="S271" s="27">
        <v>34</v>
      </c>
      <c r="T271" s="27" t="s">
        <v>1381</v>
      </c>
      <c r="U271" s="27" t="s">
        <v>1379</v>
      </c>
      <c r="V271" s="28" t="s">
        <v>1382</v>
      </c>
      <c r="W271" s="29"/>
      <c r="X271" s="27" t="s">
        <v>146</v>
      </c>
      <c r="Y271" s="36" t="s">
        <v>586</v>
      </c>
      <c r="Z271" s="36" t="s">
        <v>889</v>
      </c>
      <c r="AA271" s="37">
        <v>1</v>
      </c>
      <c r="AB271" s="37" t="str">
        <f t="shared" si="4"/>
        <v>Toán cao cấp</v>
      </c>
      <c r="AC271" s="27"/>
    </row>
    <row r="272" spans="1:29" s="37" customFormat="1" ht="27.75" hidden="1" customHeight="1" x14ac:dyDescent="0.2">
      <c r="A272" s="27">
        <v>264</v>
      </c>
      <c r="B272" s="27" t="s">
        <v>120</v>
      </c>
      <c r="C272" s="27" t="s">
        <v>89</v>
      </c>
      <c r="D272" s="27" t="s">
        <v>551</v>
      </c>
      <c r="E272" s="27">
        <v>4</v>
      </c>
      <c r="F272" s="27" t="s">
        <v>261</v>
      </c>
      <c r="G272" s="27" t="s">
        <v>323</v>
      </c>
      <c r="H272" s="27" t="s">
        <v>369</v>
      </c>
      <c r="I272" s="32">
        <v>20</v>
      </c>
      <c r="J272" s="27"/>
      <c r="K272" s="27"/>
      <c r="L272" s="27"/>
      <c r="M272" s="27"/>
      <c r="N272" s="27" t="s">
        <v>296</v>
      </c>
      <c r="O272" s="27">
        <v>2</v>
      </c>
      <c r="P272" s="38" t="s">
        <v>326</v>
      </c>
      <c r="Q272" s="27" t="s">
        <v>311</v>
      </c>
      <c r="R272" s="35">
        <v>60</v>
      </c>
      <c r="S272" s="27">
        <v>38</v>
      </c>
      <c r="T272" s="27" t="s">
        <v>1383</v>
      </c>
      <c r="U272" s="27" t="s">
        <v>1379</v>
      </c>
      <c r="V272" s="28" t="s">
        <v>1384</v>
      </c>
      <c r="W272" s="29"/>
      <c r="X272" s="27" t="s">
        <v>146</v>
      </c>
      <c r="Y272" s="36" t="s">
        <v>586</v>
      </c>
      <c r="Z272" s="36" t="s">
        <v>889</v>
      </c>
      <c r="AA272" s="37">
        <v>1</v>
      </c>
      <c r="AB272" s="37" t="str">
        <f t="shared" si="4"/>
        <v xml:space="preserve">Toán cao cấp </v>
      </c>
      <c r="AC272" s="27"/>
    </row>
    <row r="273" spans="1:29" s="37" customFormat="1" ht="27.75" hidden="1" customHeight="1" x14ac:dyDescent="0.2">
      <c r="A273" s="27">
        <v>265</v>
      </c>
      <c r="B273" s="27" t="s">
        <v>90</v>
      </c>
      <c r="C273" s="27" t="s">
        <v>89</v>
      </c>
      <c r="D273" s="27" t="s">
        <v>552</v>
      </c>
      <c r="E273" s="27">
        <v>4</v>
      </c>
      <c r="F273" s="27" t="s">
        <v>261</v>
      </c>
      <c r="G273" s="27" t="s">
        <v>371</v>
      </c>
      <c r="H273" s="27" t="s">
        <v>372</v>
      </c>
      <c r="I273" s="32">
        <v>20</v>
      </c>
      <c r="J273" s="27"/>
      <c r="K273" s="27"/>
      <c r="L273" s="27"/>
      <c r="M273" s="27"/>
      <c r="N273" s="27" t="s">
        <v>296</v>
      </c>
      <c r="O273" s="27">
        <v>2</v>
      </c>
      <c r="P273" s="33" t="s">
        <v>326</v>
      </c>
      <c r="Q273" s="27" t="s">
        <v>315</v>
      </c>
      <c r="R273" s="35">
        <v>60</v>
      </c>
      <c r="S273" s="27">
        <v>37</v>
      </c>
      <c r="T273" s="27" t="s">
        <v>1385</v>
      </c>
      <c r="U273" s="27" t="s">
        <v>1379</v>
      </c>
      <c r="V273" s="28" t="s">
        <v>1386</v>
      </c>
      <c r="W273" s="29"/>
      <c r="X273" s="27" t="s">
        <v>146</v>
      </c>
      <c r="Y273" s="36" t="s">
        <v>586</v>
      </c>
      <c r="Z273" s="36" t="s">
        <v>889</v>
      </c>
      <c r="AA273" s="37">
        <v>1</v>
      </c>
      <c r="AB273" s="37" t="str">
        <f t="shared" si="4"/>
        <v>Toán cao cấp</v>
      </c>
      <c r="AC273" s="27"/>
    </row>
    <row r="274" spans="1:29" s="37" customFormat="1" ht="27.75" hidden="1" customHeight="1" x14ac:dyDescent="0.2">
      <c r="A274" s="27">
        <v>266</v>
      </c>
      <c r="B274" s="27" t="s">
        <v>120</v>
      </c>
      <c r="C274" s="27" t="s">
        <v>89</v>
      </c>
      <c r="D274" s="27" t="s">
        <v>553</v>
      </c>
      <c r="E274" s="27">
        <v>4</v>
      </c>
      <c r="F274" s="27" t="s">
        <v>261</v>
      </c>
      <c r="G274" s="27" t="s">
        <v>306</v>
      </c>
      <c r="H274" s="27" t="s">
        <v>368</v>
      </c>
      <c r="I274" s="32">
        <v>20</v>
      </c>
      <c r="J274" s="27"/>
      <c r="K274" s="27"/>
      <c r="L274" s="27"/>
      <c r="M274" s="27"/>
      <c r="N274" s="27" t="s">
        <v>186</v>
      </c>
      <c r="O274" s="27">
        <v>3</v>
      </c>
      <c r="P274" s="33" t="s">
        <v>303</v>
      </c>
      <c r="Q274" s="27" t="s">
        <v>312</v>
      </c>
      <c r="R274" s="35">
        <v>60</v>
      </c>
      <c r="S274" s="27">
        <v>38</v>
      </c>
      <c r="T274" s="27" t="s">
        <v>1387</v>
      </c>
      <c r="U274" s="27" t="s">
        <v>1379</v>
      </c>
      <c r="V274" s="28" t="s">
        <v>1388</v>
      </c>
      <c r="W274" s="29"/>
      <c r="X274" s="27" t="s">
        <v>146</v>
      </c>
      <c r="Y274" s="36" t="s">
        <v>586</v>
      </c>
      <c r="Z274" s="36" t="s">
        <v>889</v>
      </c>
      <c r="AA274" s="37">
        <v>1</v>
      </c>
      <c r="AB274" s="37" t="str">
        <f t="shared" si="4"/>
        <v xml:space="preserve">Toán cao cấp </v>
      </c>
      <c r="AC274" s="27"/>
    </row>
    <row r="275" spans="1:29" s="37" customFormat="1" ht="27.75" hidden="1" customHeight="1" x14ac:dyDescent="0.2">
      <c r="A275" s="27">
        <v>267</v>
      </c>
      <c r="B275" s="27" t="s">
        <v>90</v>
      </c>
      <c r="C275" s="27" t="s">
        <v>89</v>
      </c>
      <c r="D275" s="27" t="s">
        <v>554</v>
      </c>
      <c r="E275" s="27">
        <v>4</v>
      </c>
      <c r="F275" s="27" t="s">
        <v>262</v>
      </c>
      <c r="G275" s="27" t="s">
        <v>330</v>
      </c>
      <c r="H275" s="27" t="s">
        <v>372</v>
      </c>
      <c r="I275" s="32">
        <v>20</v>
      </c>
      <c r="J275" s="27"/>
      <c r="K275" s="27"/>
      <c r="L275" s="27"/>
      <c r="M275" s="27"/>
      <c r="N275" s="27" t="s">
        <v>186</v>
      </c>
      <c r="O275" s="27">
        <v>3</v>
      </c>
      <c r="P275" s="33" t="s">
        <v>303</v>
      </c>
      <c r="Q275" s="27" t="s">
        <v>333</v>
      </c>
      <c r="R275" s="35">
        <v>60</v>
      </c>
      <c r="S275" s="27">
        <v>37</v>
      </c>
      <c r="T275" s="27" t="s">
        <v>1389</v>
      </c>
      <c r="U275" s="27" t="s">
        <v>1379</v>
      </c>
      <c r="V275" s="28" t="s">
        <v>1390</v>
      </c>
      <c r="W275" s="29"/>
      <c r="X275" s="27" t="s">
        <v>146</v>
      </c>
      <c r="Y275" s="36" t="s">
        <v>586</v>
      </c>
      <c r="Z275" s="36" t="s">
        <v>889</v>
      </c>
      <c r="AA275" s="37">
        <v>1</v>
      </c>
      <c r="AB275" s="37" t="str">
        <f t="shared" si="4"/>
        <v>Toán cao cấp</v>
      </c>
      <c r="AC275" s="27"/>
    </row>
    <row r="276" spans="1:29" s="37" customFormat="1" ht="27.75" hidden="1" customHeight="1" x14ac:dyDescent="0.2">
      <c r="A276" s="27">
        <v>268</v>
      </c>
      <c r="B276" s="27" t="s">
        <v>120</v>
      </c>
      <c r="C276" s="27" t="s">
        <v>89</v>
      </c>
      <c r="D276" s="27" t="s">
        <v>555</v>
      </c>
      <c r="E276" s="27">
        <v>4</v>
      </c>
      <c r="F276" s="27" t="s">
        <v>261</v>
      </c>
      <c r="G276" s="27" t="s">
        <v>324</v>
      </c>
      <c r="H276" s="27" t="s">
        <v>369</v>
      </c>
      <c r="I276" s="32">
        <v>20</v>
      </c>
      <c r="J276" s="27"/>
      <c r="K276" s="27"/>
      <c r="L276" s="27"/>
      <c r="M276" s="27"/>
      <c r="N276" s="27" t="s">
        <v>296</v>
      </c>
      <c r="O276" s="27">
        <v>3</v>
      </c>
      <c r="P276" s="38" t="s">
        <v>326</v>
      </c>
      <c r="Q276" s="27" t="s">
        <v>312</v>
      </c>
      <c r="R276" s="35">
        <v>60</v>
      </c>
      <c r="S276" s="27">
        <v>41</v>
      </c>
      <c r="T276" s="27" t="s">
        <v>1391</v>
      </c>
      <c r="U276" s="27" t="s">
        <v>1379</v>
      </c>
      <c r="V276" s="28" t="s">
        <v>1388</v>
      </c>
      <c r="W276" s="29"/>
      <c r="X276" s="27" t="s">
        <v>146</v>
      </c>
      <c r="Y276" s="36" t="s">
        <v>586</v>
      </c>
      <c r="Z276" s="36" t="s">
        <v>889</v>
      </c>
      <c r="AA276" s="37">
        <v>1</v>
      </c>
      <c r="AB276" s="37" t="str">
        <f t="shared" si="4"/>
        <v xml:space="preserve">Toán cao cấp </v>
      </c>
      <c r="AC276" s="27"/>
    </row>
    <row r="277" spans="1:29" s="37" customFormat="1" ht="27.75" hidden="1" customHeight="1" x14ac:dyDescent="0.2">
      <c r="A277" s="27">
        <v>269</v>
      </c>
      <c r="B277" s="27" t="s">
        <v>90</v>
      </c>
      <c r="C277" s="27" t="s">
        <v>89</v>
      </c>
      <c r="D277" s="27" t="s">
        <v>556</v>
      </c>
      <c r="E277" s="27">
        <v>4</v>
      </c>
      <c r="F277" s="27" t="s">
        <v>261</v>
      </c>
      <c r="G277" s="27" t="s">
        <v>370</v>
      </c>
      <c r="H277" s="27" t="s">
        <v>372</v>
      </c>
      <c r="I277" s="32">
        <v>20</v>
      </c>
      <c r="J277" s="27"/>
      <c r="K277" s="27"/>
      <c r="L277" s="27"/>
      <c r="M277" s="27"/>
      <c r="N277" s="27" t="s">
        <v>296</v>
      </c>
      <c r="O277" s="27">
        <v>3</v>
      </c>
      <c r="P277" s="33" t="s">
        <v>326</v>
      </c>
      <c r="Q277" s="27" t="s">
        <v>314</v>
      </c>
      <c r="R277" s="35">
        <v>60</v>
      </c>
      <c r="S277" s="27">
        <v>37</v>
      </c>
      <c r="T277" s="27" t="s">
        <v>1392</v>
      </c>
      <c r="U277" s="27" t="s">
        <v>1379</v>
      </c>
      <c r="V277" s="28" t="s">
        <v>1393</v>
      </c>
      <c r="W277" s="29"/>
      <c r="X277" s="27" t="s">
        <v>146</v>
      </c>
      <c r="Y277" s="36" t="s">
        <v>586</v>
      </c>
      <c r="Z277" s="36" t="s">
        <v>889</v>
      </c>
      <c r="AA277" s="37">
        <v>1</v>
      </c>
      <c r="AB277" s="37" t="str">
        <f t="shared" si="4"/>
        <v>Toán cao cấp</v>
      </c>
      <c r="AC277" s="27"/>
    </row>
    <row r="278" spans="1:29" s="37" customFormat="1" ht="27.75" hidden="1" customHeight="1" x14ac:dyDescent="0.2">
      <c r="A278" s="27">
        <v>270</v>
      </c>
      <c r="B278" s="27" t="s">
        <v>120</v>
      </c>
      <c r="C278" s="27" t="s">
        <v>89</v>
      </c>
      <c r="D278" s="27" t="s">
        <v>557</v>
      </c>
      <c r="E278" s="27">
        <v>4</v>
      </c>
      <c r="F278" s="27" t="s">
        <v>261</v>
      </c>
      <c r="G278" s="27" t="s">
        <v>307</v>
      </c>
      <c r="H278" s="27" t="s">
        <v>368</v>
      </c>
      <c r="I278" s="32">
        <v>20</v>
      </c>
      <c r="J278" s="27"/>
      <c r="K278" s="27"/>
      <c r="L278" s="27"/>
      <c r="M278" s="27"/>
      <c r="N278" s="27" t="s">
        <v>186</v>
      </c>
      <c r="O278" s="27">
        <v>4</v>
      </c>
      <c r="P278" s="33" t="s">
        <v>303</v>
      </c>
      <c r="Q278" s="27" t="s">
        <v>313</v>
      </c>
      <c r="R278" s="35">
        <v>60</v>
      </c>
      <c r="S278" s="27">
        <v>38</v>
      </c>
      <c r="T278" s="27" t="s">
        <v>1394</v>
      </c>
      <c r="U278" s="27" t="s">
        <v>1379</v>
      </c>
      <c r="V278" s="28" t="s">
        <v>1395</v>
      </c>
      <c r="W278" s="29"/>
      <c r="X278" s="27" t="s">
        <v>146</v>
      </c>
      <c r="Y278" s="36" t="s">
        <v>586</v>
      </c>
      <c r="Z278" s="36" t="s">
        <v>889</v>
      </c>
      <c r="AA278" s="37">
        <v>1</v>
      </c>
      <c r="AB278" s="37" t="str">
        <f t="shared" si="4"/>
        <v xml:space="preserve">Toán cao cấp </v>
      </c>
      <c r="AC278" s="27"/>
    </row>
    <row r="279" spans="1:29" s="37" customFormat="1" ht="27.75" hidden="1" customHeight="1" x14ac:dyDescent="0.2">
      <c r="A279" s="27">
        <v>271</v>
      </c>
      <c r="B279" s="27" t="s">
        <v>90</v>
      </c>
      <c r="C279" s="27" t="s">
        <v>89</v>
      </c>
      <c r="D279" s="27" t="s">
        <v>558</v>
      </c>
      <c r="E279" s="27">
        <v>4</v>
      </c>
      <c r="F279" s="27" t="s">
        <v>262</v>
      </c>
      <c r="G279" s="27" t="s">
        <v>331</v>
      </c>
      <c r="H279" s="27" t="s">
        <v>372</v>
      </c>
      <c r="I279" s="32">
        <v>20</v>
      </c>
      <c r="J279" s="27"/>
      <c r="K279" s="27"/>
      <c r="L279" s="27"/>
      <c r="M279" s="27"/>
      <c r="N279" s="27" t="s">
        <v>186</v>
      </c>
      <c r="O279" s="27">
        <v>4</v>
      </c>
      <c r="P279" s="33" t="s">
        <v>303</v>
      </c>
      <c r="Q279" s="27" t="s">
        <v>334</v>
      </c>
      <c r="R279" s="35">
        <v>60</v>
      </c>
      <c r="S279" s="27">
        <v>40</v>
      </c>
      <c r="T279" s="27" t="s">
        <v>1389</v>
      </c>
      <c r="U279" s="27" t="s">
        <v>1379</v>
      </c>
      <c r="V279" s="28" t="s">
        <v>1390</v>
      </c>
      <c r="W279" s="29"/>
      <c r="X279" s="27" t="s">
        <v>146</v>
      </c>
      <c r="Y279" s="36" t="s">
        <v>586</v>
      </c>
      <c r="Z279" s="36" t="s">
        <v>889</v>
      </c>
      <c r="AA279" s="37">
        <v>1</v>
      </c>
      <c r="AB279" s="37" t="str">
        <f t="shared" si="4"/>
        <v>Toán cao cấp</v>
      </c>
      <c r="AC279" s="27"/>
    </row>
    <row r="280" spans="1:29" s="37" customFormat="1" ht="27.75" hidden="1" customHeight="1" x14ac:dyDescent="0.2">
      <c r="A280" s="27">
        <v>272</v>
      </c>
      <c r="B280" s="27" t="s">
        <v>120</v>
      </c>
      <c r="C280" s="27" t="s">
        <v>89</v>
      </c>
      <c r="D280" s="27" t="s">
        <v>559</v>
      </c>
      <c r="E280" s="27">
        <v>4</v>
      </c>
      <c r="F280" s="27" t="s">
        <v>261</v>
      </c>
      <c r="G280" s="27" t="s">
        <v>325</v>
      </c>
      <c r="H280" s="27" t="s">
        <v>369</v>
      </c>
      <c r="I280" s="32">
        <v>20</v>
      </c>
      <c r="J280" s="27"/>
      <c r="K280" s="27"/>
      <c r="L280" s="27"/>
      <c r="M280" s="27"/>
      <c r="N280" s="27" t="s">
        <v>296</v>
      </c>
      <c r="O280" s="27">
        <v>4</v>
      </c>
      <c r="P280" s="38" t="s">
        <v>326</v>
      </c>
      <c r="Q280" s="27" t="s">
        <v>313</v>
      </c>
      <c r="R280" s="35">
        <v>60</v>
      </c>
      <c r="S280" s="27">
        <v>42</v>
      </c>
      <c r="T280" s="27" t="s">
        <v>1396</v>
      </c>
      <c r="U280" s="27" t="s">
        <v>1379</v>
      </c>
      <c r="V280" s="28" t="s">
        <v>1395</v>
      </c>
      <c r="W280" s="29"/>
      <c r="X280" s="27" t="s">
        <v>146</v>
      </c>
      <c r="Y280" s="36" t="s">
        <v>586</v>
      </c>
      <c r="Z280" s="36" t="s">
        <v>889</v>
      </c>
      <c r="AA280" s="37">
        <v>1</v>
      </c>
      <c r="AB280" s="37" t="str">
        <f t="shared" si="4"/>
        <v xml:space="preserve">Toán cao cấp </v>
      </c>
      <c r="AC280" s="27"/>
    </row>
    <row r="281" spans="1:29" s="37" customFormat="1" ht="27.75" hidden="1" customHeight="1" x14ac:dyDescent="0.2">
      <c r="A281" s="27">
        <v>273</v>
      </c>
      <c r="B281" s="27" t="s">
        <v>90</v>
      </c>
      <c r="C281" s="27" t="s">
        <v>89</v>
      </c>
      <c r="D281" s="27" t="s">
        <v>560</v>
      </c>
      <c r="E281" s="27">
        <v>4</v>
      </c>
      <c r="F281" s="27" t="s">
        <v>262</v>
      </c>
      <c r="G281" s="27" t="s">
        <v>345</v>
      </c>
      <c r="H281" s="27" t="s">
        <v>341</v>
      </c>
      <c r="I281" s="32">
        <v>20</v>
      </c>
      <c r="J281" s="27"/>
      <c r="K281" s="27"/>
      <c r="L281" s="27"/>
      <c r="M281" s="27"/>
      <c r="N281" s="27" t="s">
        <v>186</v>
      </c>
      <c r="O281" s="27">
        <v>5</v>
      </c>
      <c r="P281" s="38" t="s">
        <v>303</v>
      </c>
      <c r="Q281" s="27" t="s">
        <v>343</v>
      </c>
      <c r="R281" s="35">
        <v>100</v>
      </c>
      <c r="S281" s="27">
        <v>100</v>
      </c>
      <c r="T281" s="27" t="s">
        <v>1397</v>
      </c>
      <c r="U281" s="27" t="s">
        <v>1379</v>
      </c>
      <c r="V281" s="28" t="s">
        <v>1398</v>
      </c>
      <c r="W281" s="29"/>
      <c r="X281" s="27" t="s">
        <v>146</v>
      </c>
      <c r="Y281" s="36"/>
      <c r="Z281" s="36" t="s">
        <v>889</v>
      </c>
      <c r="AA281" s="37">
        <v>1</v>
      </c>
      <c r="AB281" s="37" t="str">
        <f t="shared" si="4"/>
        <v>Toán cao cấp</v>
      </c>
      <c r="AC281" s="27"/>
    </row>
    <row r="282" spans="1:29" s="37" customFormat="1" ht="27.75" hidden="1" customHeight="1" x14ac:dyDescent="0.2">
      <c r="A282" s="27">
        <v>274</v>
      </c>
      <c r="B282" s="27" t="s">
        <v>120</v>
      </c>
      <c r="C282" s="27" t="s">
        <v>89</v>
      </c>
      <c r="D282" s="27" t="s">
        <v>561</v>
      </c>
      <c r="E282" s="27">
        <v>4</v>
      </c>
      <c r="F282" s="27" t="s">
        <v>261</v>
      </c>
      <c r="G282" s="27" t="s">
        <v>300</v>
      </c>
      <c r="H282" s="27" t="s">
        <v>368</v>
      </c>
      <c r="I282" s="32">
        <v>20</v>
      </c>
      <c r="J282" s="27"/>
      <c r="K282" s="27"/>
      <c r="L282" s="27"/>
      <c r="M282" s="27"/>
      <c r="N282" s="27" t="s">
        <v>186</v>
      </c>
      <c r="O282" s="27">
        <v>5</v>
      </c>
      <c r="P282" s="33" t="s">
        <v>303</v>
      </c>
      <c r="Q282" s="27" t="s">
        <v>310</v>
      </c>
      <c r="R282" s="35">
        <v>60</v>
      </c>
      <c r="S282" s="27">
        <v>38</v>
      </c>
      <c r="T282" s="27" t="s">
        <v>1399</v>
      </c>
      <c r="U282" s="27" t="s">
        <v>1379</v>
      </c>
      <c r="V282" s="28" t="s">
        <v>1400</v>
      </c>
      <c r="W282" s="29"/>
      <c r="X282" s="27" t="s">
        <v>146</v>
      </c>
      <c r="Y282" s="36" t="s">
        <v>586</v>
      </c>
      <c r="Z282" s="36" t="s">
        <v>889</v>
      </c>
      <c r="AA282" s="37">
        <v>1</v>
      </c>
      <c r="AB282" s="37" t="str">
        <f t="shared" si="4"/>
        <v xml:space="preserve">Toán cao cấp </v>
      </c>
      <c r="AC282" s="27"/>
    </row>
    <row r="283" spans="1:29" s="37" customFormat="1" ht="27.75" hidden="1" customHeight="1" x14ac:dyDescent="0.2">
      <c r="A283" s="27">
        <v>275</v>
      </c>
      <c r="B283" s="27" t="s">
        <v>120</v>
      </c>
      <c r="C283" s="27" t="s">
        <v>89</v>
      </c>
      <c r="D283" s="27" t="s">
        <v>562</v>
      </c>
      <c r="E283" s="27">
        <v>4</v>
      </c>
      <c r="F283" s="27" t="s">
        <v>261</v>
      </c>
      <c r="G283" s="27" t="s">
        <v>308</v>
      </c>
      <c r="H283" s="27" t="s">
        <v>368</v>
      </c>
      <c r="I283" s="32">
        <v>20</v>
      </c>
      <c r="J283" s="27"/>
      <c r="K283" s="27"/>
      <c r="L283" s="27"/>
      <c r="M283" s="27"/>
      <c r="N283" s="27" t="s">
        <v>186</v>
      </c>
      <c r="O283" s="27">
        <v>5</v>
      </c>
      <c r="P283" s="33" t="s">
        <v>303</v>
      </c>
      <c r="Q283" s="27" t="s">
        <v>314</v>
      </c>
      <c r="R283" s="35">
        <v>60</v>
      </c>
      <c r="S283" s="27">
        <v>37</v>
      </c>
      <c r="T283" s="27" t="s">
        <v>1401</v>
      </c>
      <c r="U283" s="27" t="s">
        <v>1379</v>
      </c>
      <c r="V283" s="28" t="s">
        <v>1402</v>
      </c>
      <c r="W283" s="29"/>
      <c r="X283" s="27" t="s">
        <v>146</v>
      </c>
      <c r="Y283" s="36" t="s">
        <v>586</v>
      </c>
      <c r="Z283" s="36" t="s">
        <v>889</v>
      </c>
      <c r="AA283" s="37">
        <v>1</v>
      </c>
      <c r="AB283" s="37" t="str">
        <f t="shared" si="4"/>
        <v xml:space="preserve">Toán cao cấp </v>
      </c>
      <c r="AC283" s="27"/>
    </row>
    <row r="284" spans="1:29" s="37" customFormat="1" ht="27.75" hidden="1" customHeight="1" x14ac:dyDescent="0.2">
      <c r="A284" s="27">
        <v>276</v>
      </c>
      <c r="B284" s="27" t="s">
        <v>120</v>
      </c>
      <c r="C284" s="27" t="s">
        <v>89</v>
      </c>
      <c r="D284" s="27" t="s">
        <v>563</v>
      </c>
      <c r="E284" s="27">
        <v>4</v>
      </c>
      <c r="F284" s="27" t="s">
        <v>261</v>
      </c>
      <c r="G284" s="27" t="s">
        <v>322</v>
      </c>
      <c r="H284" s="27" t="s">
        <v>369</v>
      </c>
      <c r="I284" s="32">
        <v>20</v>
      </c>
      <c r="J284" s="27"/>
      <c r="K284" s="27"/>
      <c r="L284" s="27"/>
      <c r="M284" s="27"/>
      <c r="N284" s="27" t="s">
        <v>296</v>
      </c>
      <c r="O284" s="27">
        <v>5</v>
      </c>
      <c r="P284" s="38" t="s">
        <v>326</v>
      </c>
      <c r="Q284" s="27" t="s">
        <v>310</v>
      </c>
      <c r="R284" s="35">
        <v>60</v>
      </c>
      <c r="S284" s="27">
        <v>39</v>
      </c>
      <c r="T284" s="27" t="s">
        <v>1399</v>
      </c>
      <c r="U284" s="27" t="s">
        <v>1379</v>
      </c>
      <c r="V284" s="28" t="s">
        <v>1400</v>
      </c>
      <c r="W284" s="29"/>
      <c r="X284" s="27" t="s">
        <v>146</v>
      </c>
      <c r="Y284" s="36" t="s">
        <v>586</v>
      </c>
      <c r="Z284" s="36" t="s">
        <v>889</v>
      </c>
      <c r="AA284" s="37">
        <v>1</v>
      </c>
      <c r="AB284" s="37" t="str">
        <f t="shared" si="4"/>
        <v xml:space="preserve">Toán cao cấp </v>
      </c>
      <c r="AC284" s="27"/>
    </row>
    <row r="285" spans="1:29" s="37" customFormat="1" ht="27.75" hidden="1" customHeight="1" x14ac:dyDescent="0.2">
      <c r="A285" s="27">
        <v>277</v>
      </c>
      <c r="B285" s="27" t="s">
        <v>90</v>
      </c>
      <c r="C285" s="27" t="s">
        <v>89</v>
      </c>
      <c r="D285" s="27" t="s">
        <v>564</v>
      </c>
      <c r="E285" s="27">
        <v>4</v>
      </c>
      <c r="F285" s="27" t="s">
        <v>261</v>
      </c>
      <c r="G285" s="27" t="s">
        <v>373</v>
      </c>
      <c r="H285" s="27" t="s">
        <v>372</v>
      </c>
      <c r="I285" s="32">
        <v>20</v>
      </c>
      <c r="J285" s="27"/>
      <c r="K285" s="27"/>
      <c r="L285" s="27"/>
      <c r="M285" s="27"/>
      <c r="N285" s="27" t="s">
        <v>296</v>
      </c>
      <c r="O285" s="27">
        <v>5</v>
      </c>
      <c r="P285" s="33" t="s">
        <v>326</v>
      </c>
      <c r="Q285" s="27" t="s">
        <v>332</v>
      </c>
      <c r="R285" s="35">
        <v>60</v>
      </c>
      <c r="S285" s="27">
        <v>36</v>
      </c>
      <c r="T285" s="27" t="s">
        <v>1403</v>
      </c>
      <c r="U285" s="27" t="s">
        <v>1379</v>
      </c>
      <c r="V285" s="28" t="s">
        <v>1404</v>
      </c>
      <c r="W285" s="29"/>
      <c r="X285" s="27" t="s">
        <v>146</v>
      </c>
      <c r="Y285" s="36" t="s">
        <v>586</v>
      </c>
      <c r="Z285" s="36" t="s">
        <v>889</v>
      </c>
      <c r="AA285" s="37">
        <v>1</v>
      </c>
      <c r="AB285" s="37" t="str">
        <f t="shared" si="4"/>
        <v>Toán cao cấp</v>
      </c>
      <c r="AC285" s="27"/>
    </row>
    <row r="286" spans="1:29" s="37" customFormat="1" ht="27.75" hidden="1" customHeight="1" x14ac:dyDescent="0.2">
      <c r="A286" s="27">
        <v>278</v>
      </c>
      <c r="B286" s="27" t="s">
        <v>90</v>
      </c>
      <c r="C286" s="27" t="s">
        <v>89</v>
      </c>
      <c r="D286" s="27" t="s">
        <v>565</v>
      </c>
      <c r="E286" s="27">
        <v>4</v>
      </c>
      <c r="F286" s="27" t="s">
        <v>262</v>
      </c>
      <c r="G286" s="27" t="s">
        <v>344</v>
      </c>
      <c r="H286" s="27" t="s">
        <v>341</v>
      </c>
      <c r="I286" s="32">
        <v>20</v>
      </c>
      <c r="J286" s="27"/>
      <c r="K286" s="27"/>
      <c r="L286" s="27"/>
      <c r="M286" s="27"/>
      <c r="N286" s="27" t="s">
        <v>186</v>
      </c>
      <c r="O286" s="27">
        <v>6</v>
      </c>
      <c r="P286" s="33" t="s">
        <v>303</v>
      </c>
      <c r="Q286" s="27" t="s">
        <v>342</v>
      </c>
      <c r="R286" s="35">
        <v>100</v>
      </c>
      <c r="S286" s="27">
        <v>101</v>
      </c>
      <c r="T286" s="27" t="s">
        <v>1405</v>
      </c>
      <c r="U286" s="27" t="s">
        <v>1379</v>
      </c>
      <c r="V286" s="28" t="s">
        <v>1406</v>
      </c>
      <c r="W286" s="29"/>
      <c r="X286" s="27" t="s">
        <v>146</v>
      </c>
      <c r="Y286" s="36"/>
      <c r="Z286" s="36" t="s">
        <v>889</v>
      </c>
      <c r="AA286" s="37">
        <v>1</v>
      </c>
      <c r="AB286" s="37" t="str">
        <f t="shared" si="4"/>
        <v>Toán cao cấp</v>
      </c>
      <c r="AC286" s="27"/>
    </row>
    <row r="287" spans="1:29" s="37" customFormat="1" ht="27.75" hidden="1" customHeight="1" x14ac:dyDescent="0.2">
      <c r="A287" s="27">
        <v>279</v>
      </c>
      <c r="B287" s="27" t="s">
        <v>120</v>
      </c>
      <c r="C287" s="27" t="s">
        <v>89</v>
      </c>
      <c r="D287" s="27" t="s">
        <v>566</v>
      </c>
      <c r="E287" s="27">
        <v>4</v>
      </c>
      <c r="F287" s="27" t="s">
        <v>261</v>
      </c>
      <c r="G287" s="27" t="s">
        <v>309</v>
      </c>
      <c r="H287" s="27" t="s">
        <v>368</v>
      </c>
      <c r="I287" s="32">
        <v>20</v>
      </c>
      <c r="J287" s="27"/>
      <c r="K287" s="27"/>
      <c r="L287" s="27"/>
      <c r="M287" s="27"/>
      <c r="N287" s="27" t="s">
        <v>186</v>
      </c>
      <c r="O287" s="27">
        <v>6</v>
      </c>
      <c r="P287" s="33" t="s">
        <v>303</v>
      </c>
      <c r="Q287" s="27" t="s">
        <v>315</v>
      </c>
      <c r="R287" s="35">
        <v>60</v>
      </c>
      <c r="S287" s="27">
        <v>38</v>
      </c>
      <c r="T287" s="27" t="s">
        <v>1407</v>
      </c>
      <c r="U287" s="27" t="s">
        <v>1379</v>
      </c>
      <c r="V287" s="28" t="s">
        <v>1408</v>
      </c>
      <c r="W287" s="29"/>
      <c r="X287" s="27" t="s">
        <v>146</v>
      </c>
      <c r="Y287" s="36" t="s">
        <v>586</v>
      </c>
      <c r="Z287" s="36" t="s">
        <v>889</v>
      </c>
      <c r="AA287" s="37">
        <v>1</v>
      </c>
      <c r="AB287" s="37" t="str">
        <f t="shared" si="4"/>
        <v xml:space="preserve">Toán cao cấp </v>
      </c>
      <c r="AC287" s="27"/>
    </row>
    <row r="288" spans="1:29" s="37" customFormat="1" ht="27.75" hidden="1" customHeight="1" x14ac:dyDescent="0.2">
      <c r="A288" s="27">
        <v>280</v>
      </c>
      <c r="B288" s="27" t="s">
        <v>90</v>
      </c>
      <c r="C288" s="27" t="s">
        <v>89</v>
      </c>
      <c r="D288" s="27" t="s">
        <v>567</v>
      </c>
      <c r="E288" s="27">
        <v>4</v>
      </c>
      <c r="F288" s="27" t="s">
        <v>262</v>
      </c>
      <c r="G288" s="27" t="s">
        <v>346</v>
      </c>
      <c r="H288" s="27" t="s">
        <v>341</v>
      </c>
      <c r="I288" s="32">
        <v>20</v>
      </c>
      <c r="J288" s="27"/>
      <c r="K288" s="27"/>
      <c r="L288" s="27"/>
      <c r="M288" s="27"/>
      <c r="N288" s="27" t="s">
        <v>296</v>
      </c>
      <c r="O288" s="27">
        <v>6</v>
      </c>
      <c r="P288" s="33" t="s">
        <v>326</v>
      </c>
      <c r="Q288" s="27" t="s">
        <v>342</v>
      </c>
      <c r="R288" s="35">
        <v>100</v>
      </c>
      <c r="S288" s="27">
        <v>100</v>
      </c>
      <c r="T288" s="27" t="s">
        <v>1409</v>
      </c>
      <c r="U288" s="27" t="s">
        <v>1379</v>
      </c>
      <c r="V288" s="28" t="s">
        <v>1406</v>
      </c>
      <c r="W288" s="29"/>
      <c r="X288" s="27" t="s">
        <v>146</v>
      </c>
      <c r="Y288" s="36"/>
      <c r="Z288" s="36" t="s">
        <v>889</v>
      </c>
      <c r="AA288" s="37">
        <v>1</v>
      </c>
      <c r="AB288" s="37" t="str">
        <f t="shared" si="4"/>
        <v>Toán cao cấp</v>
      </c>
      <c r="AC288" s="27"/>
    </row>
    <row r="289" spans="1:29" s="37" customFormat="1" ht="27.75" hidden="1" customHeight="1" x14ac:dyDescent="0.2">
      <c r="A289" s="27">
        <v>281</v>
      </c>
      <c r="B289" s="27" t="s">
        <v>90</v>
      </c>
      <c r="C289" s="27" t="s">
        <v>89</v>
      </c>
      <c r="D289" s="27" t="s">
        <v>568</v>
      </c>
      <c r="E289" s="27">
        <v>4</v>
      </c>
      <c r="F289" s="27" t="s">
        <v>262</v>
      </c>
      <c r="G289" s="27" t="s">
        <v>695</v>
      </c>
      <c r="H289" s="27" t="s">
        <v>341</v>
      </c>
      <c r="I289" s="32">
        <v>20</v>
      </c>
      <c r="J289" s="27"/>
      <c r="K289" s="27"/>
      <c r="L289" s="27"/>
      <c r="M289" s="27"/>
      <c r="N289" s="27" t="s">
        <v>296</v>
      </c>
      <c r="O289" s="27">
        <v>6</v>
      </c>
      <c r="P289" s="33" t="s">
        <v>326</v>
      </c>
      <c r="Q289" s="27" t="s">
        <v>343</v>
      </c>
      <c r="R289" s="35">
        <v>100</v>
      </c>
      <c r="S289" s="27">
        <v>109</v>
      </c>
      <c r="T289" s="27" t="s">
        <v>1410</v>
      </c>
      <c r="U289" s="27" t="s">
        <v>1379</v>
      </c>
      <c r="V289" s="28" t="s">
        <v>1411</v>
      </c>
      <c r="W289" s="29"/>
      <c r="X289" s="27" t="s">
        <v>146</v>
      </c>
      <c r="Y289" s="36"/>
      <c r="Z289" s="36" t="s">
        <v>889</v>
      </c>
      <c r="AA289" s="37">
        <v>1</v>
      </c>
      <c r="AB289" s="37" t="str">
        <f t="shared" si="4"/>
        <v>Toán cao cấp</v>
      </c>
      <c r="AC289" s="27"/>
    </row>
    <row r="290" spans="1:29" s="37" customFormat="1" ht="32.25" hidden="1" customHeight="1" x14ac:dyDescent="0.2">
      <c r="A290" s="27">
        <v>282</v>
      </c>
      <c r="B290" s="27" t="s">
        <v>176</v>
      </c>
      <c r="C290" s="27" t="s">
        <v>156</v>
      </c>
      <c r="D290" s="27" t="s">
        <v>569</v>
      </c>
      <c r="E290" s="27">
        <v>3</v>
      </c>
      <c r="F290" s="27" t="s">
        <v>169</v>
      </c>
      <c r="G290" s="27" t="s">
        <v>107</v>
      </c>
      <c r="H290" s="27">
        <v>34</v>
      </c>
      <c r="I290" s="32">
        <v>2</v>
      </c>
      <c r="J290" s="27"/>
      <c r="K290" s="27" t="s">
        <v>589</v>
      </c>
      <c r="L290" s="27"/>
      <c r="M290" s="27"/>
      <c r="N290" s="27" t="s">
        <v>296</v>
      </c>
      <c r="O290" s="27">
        <v>3</v>
      </c>
      <c r="P290" s="33" t="s">
        <v>298</v>
      </c>
      <c r="Q290" s="27" t="s">
        <v>363</v>
      </c>
      <c r="R290" s="35">
        <v>80</v>
      </c>
      <c r="S290" s="27">
        <v>71</v>
      </c>
      <c r="T290" s="27" t="s">
        <v>670</v>
      </c>
      <c r="U290" s="27" t="s">
        <v>913</v>
      </c>
      <c r="V290" s="28" t="s">
        <v>914</v>
      </c>
      <c r="W290" s="29" t="s">
        <v>915</v>
      </c>
      <c r="X290" s="27" t="s">
        <v>174</v>
      </c>
      <c r="Y290" s="36"/>
      <c r="Z290" s="36" t="s">
        <v>891</v>
      </c>
      <c r="AA290" s="37">
        <v>1</v>
      </c>
      <c r="AB290" s="37" t="str">
        <f t="shared" si="4"/>
        <v>Toàn cầu hóa và khu vực hóa trong nền kinh tế thế giới</v>
      </c>
      <c r="AC290" s="27" t="s">
        <v>670</v>
      </c>
    </row>
    <row r="291" spans="1:29" s="37" customFormat="1" ht="32.25" hidden="1" customHeight="1" x14ac:dyDescent="0.2">
      <c r="A291" s="27">
        <v>283</v>
      </c>
      <c r="B291" s="27" t="s">
        <v>176</v>
      </c>
      <c r="C291" s="27" t="s">
        <v>156</v>
      </c>
      <c r="D291" s="27" t="s">
        <v>570</v>
      </c>
      <c r="E291" s="27">
        <v>3</v>
      </c>
      <c r="F291" s="27" t="s">
        <v>192</v>
      </c>
      <c r="G291" s="27" t="s">
        <v>118</v>
      </c>
      <c r="H291" s="27">
        <v>67</v>
      </c>
      <c r="I291" s="32">
        <v>2</v>
      </c>
      <c r="J291" s="27"/>
      <c r="K291" s="27" t="s">
        <v>589</v>
      </c>
      <c r="L291" s="27"/>
      <c r="M291" s="27"/>
      <c r="N291" s="27" t="s">
        <v>186</v>
      </c>
      <c r="O291" s="27">
        <v>5</v>
      </c>
      <c r="P291" s="33" t="s">
        <v>301</v>
      </c>
      <c r="Q291" s="33" t="s">
        <v>337</v>
      </c>
      <c r="R291" s="35">
        <v>70</v>
      </c>
      <c r="S291" s="27">
        <v>60</v>
      </c>
      <c r="T291" s="27" t="s">
        <v>1412</v>
      </c>
      <c r="U291" s="27" t="s">
        <v>913</v>
      </c>
      <c r="V291" s="28" t="s">
        <v>1413</v>
      </c>
      <c r="W291" s="29" t="s">
        <v>1414</v>
      </c>
      <c r="X291" s="27" t="s">
        <v>174</v>
      </c>
      <c r="Y291" s="36" t="s">
        <v>586</v>
      </c>
      <c r="Z291" s="36" t="s">
        <v>891</v>
      </c>
      <c r="AA291" s="37">
        <v>1</v>
      </c>
      <c r="AB291" s="37" t="str">
        <f t="shared" si="4"/>
        <v>Toàn cầu hóa và khu vực hóa trong nền kinh tế thế giới</v>
      </c>
      <c r="AC291" s="27" t="s">
        <v>687</v>
      </c>
    </row>
    <row r="292" spans="1:29" s="37" customFormat="1" ht="28.5" hidden="1" customHeight="1" x14ac:dyDescent="0.2">
      <c r="A292" s="27">
        <v>284</v>
      </c>
      <c r="B292" s="27" t="s">
        <v>77</v>
      </c>
      <c r="C292" s="27" t="s">
        <v>76</v>
      </c>
      <c r="D292" s="27" t="s">
        <v>76</v>
      </c>
      <c r="E292" s="27">
        <v>3</v>
      </c>
      <c r="F292" s="27" t="s">
        <v>638</v>
      </c>
      <c r="G292" s="27" t="s">
        <v>649</v>
      </c>
      <c r="H292" s="27" t="s">
        <v>639</v>
      </c>
      <c r="I292" s="32">
        <v>1</v>
      </c>
      <c r="J292" s="27"/>
      <c r="K292" s="27"/>
      <c r="L292" s="27"/>
      <c r="M292" s="27"/>
      <c r="N292" s="27" t="s">
        <v>186</v>
      </c>
      <c r="O292" s="27">
        <v>4</v>
      </c>
      <c r="P292" s="33" t="s">
        <v>336</v>
      </c>
      <c r="Q292" s="27" t="s">
        <v>364</v>
      </c>
      <c r="R292" s="35">
        <v>80</v>
      </c>
      <c r="S292" s="27">
        <v>77</v>
      </c>
      <c r="T292" s="27" t="s">
        <v>662</v>
      </c>
      <c r="U292" s="27" t="s">
        <v>977</v>
      </c>
      <c r="V292" s="28" t="s">
        <v>982</v>
      </c>
      <c r="W292" s="29" t="s">
        <v>983</v>
      </c>
      <c r="X292" s="27" t="s">
        <v>170</v>
      </c>
      <c r="Y292" s="36"/>
      <c r="Z292" s="36" t="s">
        <v>891</v>
      </c>
      <c r="AA292" s="37">
        <v>1</v>
      </c>
      <c r="AB292" s="37" t="str">
        <f t="shared" si="4"/>
        <v>Toàn cầu hóa và phát triển kinh tế</v>
      </c>
      <c r="AC292" s="27" t="s">
        <v>662</v>
      </c>
    </row>
    <row r="293" spans="1:29" s="37" customFormat="1" ht="27.75" customHeight="1" x14ac:dyDescent="0.2">
      <c r="A293" s="27">
        <v>285</v>
      </c>
      <c r="B293" s="27" t="s">
        <v>65</v>
      </c>
      <c r="C293" s="27" t="s">
        <v>66</v>
      </c>
      <c r="D293" s="27" t="s">
        <v>571</v>
      </c>
      <c r="E293" s="27">
        <v>3</v>
      </c>
      <c r="F293" s="27" t="s">
        <v>250</v>
      </c>
      <c r="G293" s="27" t="s">
        <v>659</v>
      </c>
      <c r="H293" s="27" t="s">
        <v>600</v>
      </c>
      <c r="I293" s="32">
        <v>2</v>
      </c>
      <c r="J293" s="27"/>
      <c r="K293" s="27" t="s">
        <v>39</v>
      </c>
      <c r="L293" s="27"/>
      <c r="M293" s="27"/>
      <c r="N293" s="27" t="s">
        <v>186</v>
      </c>
      <c r="O293" s="27">
        <v>4</v>
      </c>
      <c r="P293" s="33" t="s">
        <v>301</v>
      </c>
      <c r="Q293" s="27" t="s">
        <v>342</v>
      </c>
      <c r="R293" s="35">
        <v>100</v>
      </c>
      <c r="S293" s="27">
        <v>102</v>
      </c>
      <c r="T293" s="27" t="s">
        <v>1415</v>
      </c>
      <c r="U293" s="27" t="s">
        <v>1379</v>
      </c>
      <c r="V293" s="28" t="s">
        <v>1416</v>
      </c>
      <c r="W293" s="29"/>
      <c r="X293" s="27" t="s">
        <v>146</v>
      </c>
      <c r="Y293" s="36"/>
      <c r="Z293" s="36" t="s">
        <v>891</v>
      </c>
      <c r="AA293" s="37">
        <v>1</v>
      </c>
      <c r="AB293" s="37" t="str">
        <f t="shared" si="4"/>
        <v>Toán kinh tế</v>
      </c>
      <c r="AC293" s="27"/>
    </row>
    <row r="294" spans="1:29" s="37" customFormat="1" ht="27.75" hidden="1" customHeight="1" x14ac:dyDescent="0.2">
      <c r="A294" s="27">
        <v>286</v>
      </c>
      <c r="B294" s="27" t="s">
        <v>65</v>
      </c>
      <c r="C294" s="27" t="s">
        <v>66</v>
      </c>
      <c r="D294" s="27" t="s">
        <v>572</v>
      </c>
      <c r="E294" s="27">
        <v>3</v>
      </c>
      <c r="F294" s="27" t="s">
        <v>250</v>
      </c>
      <c r="G294" s="27" t="s">
        <v>206</v>
      </c>
      <c r="H294" s="27">
        <v>51</v>
      </c>
      <c r="I294" s="32">
        <v>2</v>
      </c>
      <c r="J294" s="27"/>
      <c r="K294" s="27" t="s">
        <v>39</v>
      </c>
      <c r="L294" s="27"/>
      <c r="M294" s="27"/>
      <c r="N294" s="27" t="s">
        <v>296</v>
      </c>
      <c r="O294" s="27">
        <v>4</v>
      </c>
      <c r="P294" s="33" t="s">
        <v>297</v>
      </c>
      <c r="Q294" s="33" t="s">
        <v>184</v>
      </c>
      <c r="R294" s="35">
        <v>60</v>
      </c>
      <c r="S294" s="27">
        <v>58</v>
      </c>
      <c r="T294" s="27" t="s">
        <v>1417</v>
      </c>
      <c r="U294" s="27" t="s">
        <v>1379</v>
      </c>
      <c r="V294" s="28" t="s">
        <v>1418</v>
      </c>
      <c r="W294" s="29"/>
      <c r="X294" s="27" t="s">
        <v>146</v>
      </c>
      <c r="Y294" s="36" t="s">
        <v>586</v>
      </c>
      <c r="Z294" s="36" t="s">
        <v>891</v>
      </c>
      <c r="AA294" s="37">
        <v>1</v>
      </c>
      <c r="AB294" s="37" t="str">
        <f t="shared" si="4"/>
        <v>Toán kinh tế</v>
      </c>
      <c r="AC294" s="27"/>
    </row>
    <row r="295" spans="1:29" s="37" customFormat="1" ht="27.75" hidden="1" customHeight="1" x14ac:dyDescent="0.2">
      <c r="A295" s="27">
        <v>287</v>
      </c>
      <c r="B295" s="27" t="s">
        <v>131</v>
      </c>
      <c r="C295" s="27" t="s">
        <v>100</v>
      </c>
      <c r="D295" s="27" t="s">
        <v>573</v>
      </c>
      <c r="E295" s="27">
        <v>2</v>
      </c>
      <c r="F295" s="27" t="s">
        <v>250</v>
      </c>
      <c r="G295" s="27" t="s">
        <v>132</v>
      </c>
      <c r="H295" s="27">
        <v>89</v>
      </c>
      <c r="I295" s="32">
        <v>8</v>
      </c>
      <c r="J295" s="27"/>
      <c r="K295" s="27" t="s">
        <v>83</v>
      </c>
      <c r="L295" s="27"/>
      <c r="M295" s="27"/>
      <c r="N295" s="27" t="s">
        <v>186</v>
      </c>
      <c r="O295" s="27">
        <v>3</v>
      </c>
      <c r="P295" s="33" t="s">
        <v>338</v>
      </c>
      <c r="Q295" s="27" t="s">
        <v>356</v>
      </c>
      <c r="R295" s="32">
        <v>85</v>
      </c>
      <c r="S295" s="27">
        <v>85</v>
      </c>
      <c r="T295" s="27" t="s">
        <v>799</v>
      </c>
      <c r="U295" s="27" t="s">
        <v>1135</v>
      </c>
      <c r="V295" s="28" t="s">
        <v>1419</v>
      </c>
      <c r="W295" s="29" t="s">
        <v>1420</v>
      </c>
      <c r="X295" s="27" t="s">
        <v>144</v>
      </c>
      <c r="Y295" s="36"/>
      <c r="Z295" s="36" t="s">
        <v>891</v>
      </c>
      <c r="AA295" s="37">
        <v>1</v>
      </c>
      <c r="AB295" s="37" t="str">
        <f t="shared" si="4"/>
        <v>Tư tưởng Hồ Chí Minh</v>
      </c>
      <c r="AC295" s="27" t="s">
        <v>799</v>
      </c>
    </row>
    <row r="296" spans="1:29" s="37" customFormat="1" ht="27.75" hidden="1" customHeight="1" x14ac:dyDescent="0.2">
      <c r="A296" s="27">
        <v>288</v>
      </c>
      <c r="B296" s="27" t="s">
        <v>131</v>
      </c>
      <c r="C296" s="27" t="s">
        <v>270</v>
      </c>
      <c r="D296" s="27" t="s">
        <v>574</v>
      </c>
      <c r="E296" s="27">
        <v>2</v>
      </c>
      <c r="F296" s="27" t="s">
        <v>192</v>
      </c>
      <c r="G296" s="27" t="s">
        <v>118</v>
      </c>
      <c r="H296" s="27">
        <v>67</v>
      </c>
      <c r="I296" s="32">
        <v>8</v>
      </c>
      <c r="J296" s="27"/>
      <c r="K296" s="27" t="s">
        <v>83</v>
      </c>
      <c r="L296" s="27"/>
      <c r="M296" s="27"/>
      <c r="N296" s="27" t="s">
        <v>186</v>
      </c>
      <c r="O296" s="27">
        <v>3</v>
      </c>
      <c r="P296" s="33" t="s">
        <v>302</v>
      </c>
      <c r="Q296" s="33" t="s">
        <v>337</v>
      </c>
      <c r="R296" s="35">
        <v>70</v>
      </c>
      <c r="S296" s="27">
        <v>39</v>
      </c>
      <c r="T296" s="27" t="s">
        <v>799</v>
      </c>
      <c r="U296" s="27" t="s">
        <v>1135</v>
      </c>
      <c r="V296" s="28" t="s">
        <v>1419</v>
      </c>
      <c r="W296" s="29" t="s">
        <v>1420</v>
      </c>
      <c r="X296" s="27" t="s">
        <v>144</v>
      </c>
      <c r="Y296" s="36" t="s">
        <v>586</v>
      </c>
      <c r="Z296" s="36" t="s">
        <v>891</v>
      </c>
      <c r="AA296" s="37">
        <v>1</v>
      </c>
      <c r="AB296" s="37" t="str">
        <f t="shared" si="4"/>
        <v>Tư tưởng Hồ Chí Minh</v>
      </c>
      <c r="AC296" s="27" t="s">
        <v>799</v>
      </c>
    </row>
    <row r="297" spans="1:29" s="37" customFormat="1" ht="38.25" hidden="1" customHeight="1" x14ac:dyDescent="0.2">
      <c r="A297" s="27">
        <v>289</v>
      </c>
      <c r="B297" s="27" t="s">
        <v>131</v>
      </c>
      <c r="C297" s="27" t="s">
        <v>270</v>
      </c>
      <c r="D297" s="27" t="s">
        <v>575</v>
      </c>
      <c r="E297" s="27">
        <v>2</v>
      </c>
      <c r="F297" s="27" t="s">
        <v>199</v>
      </c>
      <c r="G297" s="27" t="s">
        <v>206</v>
      </c>
      <c r="H297" s="27">
        <v>47</v>
      </c>
      <c r="I297" s="32">
        <v>8</v>
      </c>
      <c r="J297" s="27"/>
      <c r="K297" s="27" t="s">
        <v>83</v>
      </c>
      <c r="L297" s="27"/>
      <c r="M297" s="27"/>
      <c r="N297" s="27" t="s">
        <v>296</v>
      </c>
      <c r="O297" s="27">
        <v>3</v>
      </c>
      <c r="P297" s="33" t="s">
        <v>339</v>
      </c>
      <c r="Q297" s="33" t="s">
        <v>337</v>
      </c>
      <c r="R297" s="35">
        <v>70</v>
      </c>
      <c r="S297" s="27">
        <v>38</v>
      </c>
      <c r="T297" s="27" t="s">
        <v>800</v>
      </c>
      <c r="U297" s="27" t="s">
        <v>1135</v>
      </c>
      <c r="V297" s="28" t="s">
        <v>1421</v>
      </c>
      <c r="W297" s="29" t="s">
        <v>1422</v>
      </c>
      <c r="X297" s="27" t="s">
        <v>144</v>
      </c>
      <c r="Y297" s="36" t="s">
        <v>586</v>
      </c>
      <c r="Z297" s="36" t="s">
        <v>891</v>
      </c>
      <c r="AA297" s="37">
        <v>1</v>
      </c>
      <c r="AB297" s="37" t="str">
        <f t="shared" si="4"/>
        <v>Tư tưởng Hồ Chí Minh</v>
      </c>
      <c r="AC297" s="27" t="s">
        <v>800</v>
      </c>
    </row>
    <row r="298" spans="1:29" s="37" customFormat="1" ht="27.75" hidden="1" customHeight="1" x14ac:dyDescent="0.2">
      <c r="A298" s="27">
        <v>290</v>
      </c>
      <c r="B298" s="27" t="s">
        <v>131</v>
      </c>
      <c r="C298" s="27" t="s">
        <v>100</v>
      </c>
      <c r="D298" s="27" t="s">
        <v>576</v>
      </c>
      <c r="E298" s="27">
        <v>2</v>
      </c>
      <c r="F298" s="27" t="s">
        <v>240</v>
      </c>
      <c r="G298" s="27" t="s">
        <v>107</v>
      </c>
      <c r="H298" s="27">
        <v>121</v>
      </c>
      <c r="I298" s="32">
        <v>8</v>
      </c>
      <c r="J298" s="27"/>
      <c r="K298" s="27" t="s">
        <v>83</v>
      </c>
      <c r="L298" s="27"/>
      <c r="M298" s="27"/>
      <c r="N298" s="27" t="s">
        <v>296</v>
      </c>
      <c r="O298" s="27">
        <v>3</v>
      </c>
      <c r="P298" s="33" t="s">
        <v>304</v>
      </c>
      <c r="Q298" s="27" t="s">
        <v>357</v>
      </c>
      <c r="R298" s="35">
        <v>100</v>
      </c>
      <c r="S298" s="27">
        <v>99</v>
      </c>
      <c r="T298" s="27" t="s">
        <v>800</v>
      </c>
      <c r="U298" s="27" t="s">
        <v>1135</v>
      </c>
      <c r="V298" s="28" t="s">
        <v>1421</v>
      </c>
      <c r="W298" s="29" t="s">
        <v>1422</v>
      </c>
      <c r="X298" s="27" t="s">
        <v>144</v>
      </c>
      <c r="Y298" s="36"/>
      <c r="Z298" s="36" t="s">
        <v>891</v>
      </c>
      <c r="AA298" s="37">
        <v>1</v>
      </c>
      <c r="AB298" s="37" t="str">
        <f t="shared" si="4"/>
        <v>Tư tưởng Hồ Chí Minh</v>
      </c>
      <c r="AC298" s="27" t="s">
        <v>800</v>
      </c>
    </row>
    <row r="299" spans="1:29" s="37" customFormat="1" ht="27.75" hidden="1" customHeight="1" x14ac:dyDescent="0.2">
      <c r="A299" s="27">
        <v>291</v>
      </c>
      <c r="B299" s="27" t="s">
        <v>131</v>
      </c>
      <c r="C299" s="27" t="s">
        <v>100</v>
      </c>
      <c r="D299" s="27" t="s">
        <v>577</v>
      </c>
      <c r="E299" s="27">
        <v>2</v>
      </c>
      <c r="F299" s="27" t="s">
        <v>240</v>
      </c>
      <c r="G299" s="27" t="s">
        <v>57</v>
      </c>
      <c r="H299" s="27">
        <v>98</v>
      </c>
      <c r="I299" s="32">
        <v>8</v>
      </c>
      <c r="J299" s="27"/>
      <c r="K299" s="27" t="s">
        <v>83</v>
      </c>
      <c r="L299" s="27"/>
      <c r="M299" s="27"/>
      <c r="N299" s="27" t="s">
        <v>186</v>
      </c>
      <c r="O299" s="27">
        <v>4</v>
      </c>
      <c r="P299" s="38" t="s">
        <v>338</v>
      </c>
      <c r="Q299" s="27" t="s">
        <v>357</v>
      </c>
      <c r="R299" s="35">
        <v>100</v>
      </c>
      <c r="S299" s="27">
        <v>100</v>
      </c>
      <c r="T299" s="27" t="s">
        <v>799</v>
      </c>
      <c r="U299" s="27" t="s">
        <v>1135</v>
      </c>
      <c r="V299" s="28" t="s">
        <v>1419</v>
      </c>
      <c r="W299" s="29" t="s">
        <v>1420</v>
      </c>
      <c r="X299" s="27" t="s">
        <v>144</v>
      </c>
      <c r="Y299" s="36"/>
      <c r="Z299" s="36" t="s">
        <v>891</v>
      </c>
      <c r="AA299" s="37">
        <v>1</v>
      </c>
      <c r="AB299" s="37" t="str">
        <f t="shared" si="4"/>
        <v>Tư tưởng Hồ Chí Minh</v>
      </c>
      <c r="AC299" s="27" t="s">
        <v>799</v>
      </c>
    </row>
    <row r="300" spans="1:29" s="37" customFormat="1" ht="27.75" hidden="1" customHeight="1" x14ac:dyDescent="0.2">
      <c r="A300" s="27">
        <v>292</v>
      </c>
      <c r="B300" s="27" t="s">
        <v>131</v>
      </c>
      <c r="C300" s="27" t="s">
        <v>100</v>
      </c>
      <c r="D300" s="27" t="s">
        <v>578</v>
      </c>
      <c r="E300" s="27">
        <v>2</v>
      </c>
      <c r="F300" s="27" t="s">
        <v>240</v>
      </c>
      <c r="G300" s="27" t="s">
        <v>68</v>
      </c>
      <c r="H300" s="27">
        <v>84</v>
      </c>
      <c r="I300" s="32">
        <v>8</v>
      </c>
      <c r="J300" s="27"/>
      <c r="K300" s="27" t="s">
        <v>83</v>
      </c>
      <c r="L300" s="27"/>
      <c r="M300" s="27"/>
      <c r="N300" s="27" t="s">
        <v>186</v>
      </c>
      <c r="O300" s="27">
        <v>4</v>
      </c>
      <c r="P300" s="33" t="s">
        <v>302</v>
      </c>
      <c r="Q300" s="27" t="s">
        <v>358</v>
      </c>
      <c r="R300" s="32">
        <v>85</v>
      </c>
      <c r="S300" s="27">
        <v>84</v>
      </c>
      <c r="T300" s="27" t="s">
        <v>799</v>
      </c>
      <c r="U300" s="27" t="s">
        <v>1135</v>
      </c>
      <c r="V300" s="28" t="s">
        <v>1419</v>
      </c>
      <c r="W300" s="29" t="s">
        <v>1420</v>
      </c>
      <c r="X300" s="27" t="s">
        <v>144</v>
      </c>
      <c r="Y300" s="36"/>
      <c r="Z300" s="36" t="s">
        <v>891</v>
      </c>
      <c r="AA300" s="37">
        <v>1</v>
      </c>
      <c r="AB300" s="37" t="str">
        <f t="shared" si="4"/>
        <v>Tư tưởng Hồ Chí Minh</v>
      </c>
      <c r="AC300" s="27" t="s">
        <v>799</v>
      </c>
    </row>
    <row r="301" spans="1:29" s="37" customFormat="1" ht="27.75" hidden="1" customHeight="1" x14ac:dyDescent="0.2">
      <c r="A301" s="27">
        <v>293</v>
      </c>
      <c r="B301" s="27" t="s">
        <v>131</v>
      </c>
      <c r="C301" s="27" t="s">
        <v>100</v>
      </c>
      <c r="D301" s="27" t="s">
        <v>579</v>
      </c>
      <c r="E301" s="27">
        <v>2</v>
      </c>
      <c r="F301" s="27" t="s">
        <v>240</v>
      </c>
      <c r="G301" s="27" t="s">
        <v>69</v>
      </c>
      <c r="H301" s="27">
        <v>80</v>
      </c>
      <c r="I301" s="32">
        <v>8</v>
      </c>
      <c r="J301" s="27"/>
      <c r="K301" s="27" t="s">
        <v>83</v>
      </c>
      <c r="L301" s="27"/>
      <c r="M301" s="27"/>
      <c r="N301" s="27" t="s">
        <v>296</v>
      </c>
      <c r="O301" s="27">
        <v>4</v>
      </c>
      <c r="P301" s="33" t="s">
        <v>339</v>
      </c>
      <c r="Q301" s="27" t="s">
        <v>356</v>
      </c>
      <c r="R301" s="32">
        <v>85</v>
      </c>
      <c r="S301" s="27">
        <v>83</v>
      </c>
      <c r="T301" s="27" t="s">
        <v>800</v>
      </c>
      <c r="U301" s="27" t="s">
        <v>1135</v>
      </c>
      <c r="V301" s="28" t="s">
        <v>1421</v>
      </c>
      <c r="W301" s="29" t="s">
        <v>1422</v>
      </c>
      <c r="X301" s="27" t="s">
        <v>144</v>
      </c>
      <c r="Y301" s="36"/>
      <c r="Z301" s="36" t="s">
        <v>891</v>
      </c>
      <c r="AA301" s="37">
        <v>1</v>
      </c>
      <c r="AB301" s="37" t="str">
        <f t="shared" si="4"/>
        <v>Tư tưởng Hồ Chí Minh</v>
      </c>
      <c r="AC301" s="27" t="s">
        <v>800</v>
      </c>
    </row>
    <row r="302" spans="1:29" s="37" customFormat="1" ht="27.75" hidden="1" customHeight="1" x14ac:dyDescent="0.2">
      <c r="A302" s="27">
        <v>294</v>
      </c>
      <c r="B302" s="27" t="s">
        <v>131</v>
      </c>
      <c r="C302" s="27" t="s">
        <v>100</v>
      </c>
      <c r="D302" s="27" t="s">
        <v>580</v>
      </c>
      <c r="E302" s="27">
        <v>2</v>
      </c>
      <c r="F302" s="27" t="s">
        <v>240</v>
      </c>
      <c r="G302" s="27" t="s">
        <v>67</v>
      </c>
      <c r="H302" s="27">
        <v>66</v>
      </c>
      <c r="I302" s="32">
        <v>8</v>
      </c>
      <c r="J302" s="27"/>
      <c r="K302" s="27" t="s">
        <v>83</v>
      </c>
      <c r="L302" s="27"/>
      <c r="M302" s="27"/>
      <c r="N302" s="27" t="s">
        <v>296</v>
      </c>
      <c r="O302" s="27">
        <v>4</v>
      </c>
      <c r="P302" s="33" t="s">
        <v>304</v>
      </c>
      <c r="Q302" s="27" t="s">
        <v>358</v>
      </c>
      <c r="R302" s="32">
        <v>85</v>
      </c>
      <c r="S302" s="27">
        <v>38</v>
      </c>
      <c r="T302" s="27" t="s">
        <v>800</v>
      </c>
      <c r="U302" s="27" t="s">
        <v>1135</v>
      </c>
      <c r="V302" s="28" t="s">
        <v>1421</v>
      </c>
      <c r="W302" s="29" t="s">
        <v>1422</v>
      </c>
      <c r="X302" s="27" t="s">
        <v>144</v>
      </c>
      <c r="Y302" s="36"/>
      <c r="Z302" s="36" t="s">
        <v>891</v>
      </c>
      <c r="AA302" s="37">
        <v>1</v>
      </c>
      <c r="AB302" s="37" t="str">
        <f t="shared" si="4"/>
        <v>Tư tưởng Hồ Chí Minh</v>
      </c>
      <c r="AC302" s="27" t="s">
        <v>800</v>
      </c>
    </row>
    <row r="303" spans="1:29" s="37" customFormat="1" ht="38.25" hidden="1" customHeight="1" x14ac:dyDescent="0.2">
      <c r="A303" s="27">
        <v>295</v>
      </c>
      <c r="B303" s="27" t="s">
        <v>242</v>
      </c>
      <c r="C303" s="27" t="s">
        <v>294</v>
      </c>
      <c r="D303" s="27" t="s">
        <v>294</v>
      </c>
      <c r="E303" s="27">
        <v>3</v>
      </c>
      <c r="F303" s="27" t="s">
        <v>250</v>
      </c>
      <c r="G303" s="27" t="s">
        <v>206</v>
      </c>
      <c r="H303" s="27">
        <v>51</v>
      </c>
      <c r="I303" s="32">
        <v>1</v>
      </c>
      <c r="J303" s="27"/>
      <c r="K303" s="27"/>
      <c r="L303" s="27"/>
      <c r="M303" s="27"/>
      <c r="N303" s="27" t="s">
        <v>296</v>
      </c>
      <c r="O303" s="27">
        <v>5</v>
      </c>
      <c r="P303" s="33" t="s">
        <v>297</v>
      </c>
      <c r="Q303" s="33" t="s">
        <v>184</v>
      </c>
      <c r="R303" s="35">
        <v>60</v>
      </c>
      <c r="S303" s="27">
        <v>50</v>
      </c>
      <c r="T303" s="27" t="s">
        <v>721</v>
      </c>
      <c r="U303" s="27" t="s">
        <v>918</v>
      </c>
      <c r="V303" s="28" t="s">
        <v>1108</v>
      </c>
      <c r="W303" s="29" t="s">
        <v>1109</v>
      </c>
      <c r="X303" s="27" t="s">
        <v>216</v>
      </c>
      <c r="Y303" s="36" t="s">
        <v>586</v>
      </c>
      <c r="Z303" s="36" t="s">
        <v>891</v>
      </c>
      <c r="AA303" s="37">
        <v>1</v>
      </c>
      <c r="AB303" s="37" t="str">
        <f t="shared" si="4"/>
        <v>Văn hóa doanh nghiệp và đạo đức kinh doanh</v>
      </c>
      <c r="AC303" s="27" t="s">
        <v>721</v>
      </c>
    </row>
    <row r="304" spans="1:29" s="37" customFormat="1" ht="27.75" hidden="1" customHeight="1" x14ac:dyDescent="0.2">
      <c r="A304" s="27">
        <v>296</v>
      </c>
      <c r="B304" s="27" t="s">
        <v>204</v>
      </c>
      <c r="C304" s="27" t="s">
        <v>203</v>
      </c>
      <c r="D304" s="27" t="s">
        <v>581</v>
      </c>
      <c r="E304" s="27">
        <v>3</v>
      </c>
      <c r="F304" s="27" t="s">
        <v>250</v>
      </c>
      <c r="G304" s="27" t="s">
        <v>128</v>
      </c>
      <c r="H304" s="33">
        <v>26</v>
      </c>
      <c r="I304" s="32">
        <v>3</v>
      </c>
      <c r="J304" s="27"/>
      <c r="K304" s="27"/>
      <c r="L304" s="27"/>
      <c r="M304" s="27"/>
      <c r="N304" s="27" t="s">
        <v>296</v>
      </c>
      <c r="O304" s="27">
        <v>2</v>
      </c>
      <c r="P304" s="33" t="s">
        <v>298</v>
      </c>
      <c r="Q304" s="33" t="s">
        <v>305</v>
      </c>
      <c r="R304" s="35">
        <v>40</v>
      </c>
      <c r="S304" s="27">
        <v>22</v>
      </c>
      <c r="T304" s="27" t="s">
        <v>745</v>
      </c>
      <c r="U304" s="27" t="s">
        <v>918</v>
      </c>
      <c r="V304" s="28" t="s">
        <v>1423</v>
      </c>
      <c r="W304" s="29" t="s">
        <v>1424</v>
      </c>
      <c r="X304" s="27" t="s">
        <v>216</v>
      </c>
      <c r="Y304" s="36"/>
      <c r="Z304" s="36" t="s">
        <v>891</v>
      </c>
      <c r="AA304" s="37">
        <v>1</v>
      </c>
      <c r="AB304" s="37" t="str">
        <f t="shared" si="4"/>
        <v>Văn hóa và đạo đức kinh doanh</v>
      </c>
      <c r="AC304" s="27" t="s">
        <v>745</v>
      </c>
    </row>
    <row r="305" spans="1:29" s="37" customFormat="1" ht="27.75" hidden="1" customHeight="1" x14ac:dyDescent="0.2">
      <c r="A305" s="27">
        <v>297</v>
      </c>
      <c r="B305" s="27" t="s">
        <v>204</v>
      </c>
      <c r="C305" s="27" t="s">
        <v>203</v>
      </c>
      <c r="D305" s="27" t="s">
        <v>582</v>
      </c>
      <c r="E305" s="27">
        <v>3</v>
      </c>
      <c r="F305" s="27" t="s">
        <v>611</v>
      </c>
      <c r="G305" s="27" t="s">
        <v>650</v>
      </c>
      <c r="H305" s="27">
        <v>80</v>
      </c>
      <c r="I305" s="32">
        <v>3</v>
      </c>
      <c r="J305" s="27"/>
      <c r="K305" s="27"/>
      <c r="L305" s="27"/>
      <c r="M305" s="27"/>
      <c r="N305" s="27" t="s">
        <v>296</v>
      </c>
      <c r="O305" s="27">
        <v>3</v>
      </c>
      <c r="P305" s="33" t="s">
        <v>297</v>
      </c>
      <c r="Q305" s="27" t="s">
        <v>356</v>
      </c>
      <c r="R305" s="32">
        <v>85</v>
      </c>
      <c r="S305" s="27">
        <v>83</v>
      </c>
      <c r="T305" s="27" t="s">
        <v>745</v>
      </c>
      <c r="U305" s="27" t="s">
        <v>918</v>
      </c>
      <c r="V305" s="28" t="s">
        <v>1423</v>
      </c>
      <c r="W305" s="29" t="s">
        <v>1424</v>
      </c>
      <c r="X305" s="27" t="s">
        <v>216</v>
      </c>
      <c r="Y305" s="36"/>
      <c r="Z305" s="36" t="s">
        <v>891</v>
      </c>
      <c r="AA305" s="37">
        <v>1</v>
      </c>
      <c r="AB305" s="37" t="str">
        <f t="shared" si="4"/>
        <v>Văn hóa và đạo đức kinh doanh</v>
      </c>
      <c r="AC305" s="27" t="s">
        <v>745</v>
      </c>
    </row>
    <row r="306" spans="1:29" s="37" customFormat="1" ht="27.75" customHeight="1" x14ac:dyDescent="0.2">
      <c r="A306" s="27">
        <v>298</v>
      </c>
      <c r="B306" s="27" t="s">
        <v>204</v>
      </c>
      <c r="C306" s="27" t="s">
        <v>203</v>
      </c>
      <c r="D306" s="27" t="s">
        <v>583</v>
      </c>
      <c r="E306" s="27">
        <v>3</v>
      </c>
      <c r="F306" s="27" t="s">
        <v>651</v>
      </c>
      <c r="G306" s="27" t="s">
        <v>652</v>
      </c>
      <c r="H306" s="27" t="s">
        <v>653</v>
      </c>
      <c r="I306" s="32">
        <v>3</v>
      </c>
      <c r="J306" s="27"/>
      <c r="K306" s="27"/>
      <c r="L306" s="27"/>
      <c r="M306" s="27"/>
      <c r="N306" s="27" t="s">
        <v>186</v>
      </c>
      <c r="O306" s="27">
        <v>2</v>
      </c>
      <c r="P306" s="33" t="s">
        <v>301</v>
      </c>
      <c r="Q306" s="27" t="s">
        <v>343</v>
      </c>
      <c r="R306" s="32">
        <v>85</v>
      </c>
      <c r="S306" s="27">
        <v>87</v>
      </c>
      <c r="T306" s="27" t="s">
        <v>721</v>
      </c>
      <c r="U306" s="27" t="s">
        <v>918</v>
      </c>
      <c r="V306" s="28" t="s">
        <v>1108</v>
      </c>
      <c r="W306" s="29" t="s">
        <v>1109</v>
      </c>
      <c r="X306" s="27" t="s">
        <v>216</v>
      </c>
      <c r="Y306" s="36"/>
      <c r="Z306" s="36" t="s">
        <v>891</v>
      </c>
      <c r="AA306" s="37">
        <v>1</v>
      </c>
      <c r="AB306" s="37" t="str">
        <f t="shared" si="4"/>
        <v>Văn hóa và đạo đức kinh doanh</v>
      </c>
      <c r="AC306" s="27" t="s">
        <v>721</v>
      </c>
    </row>
    <row r="307" spans="1:29" s="37" customFormat="1" ht="31.5" hidden="1" customHeight="1" x14ac:dyDescent="0.2">
      <c r="A307" s="27">
        <v>299</v>
      </c>
      <c r="B307" s="27" t="s">
        <v>767</v>
      </c>
      <c r="C307" s="27"/>
      <c r="D307" s="27" t="s">
        <v>768</v>
      </c>
      <c r="E307" s="27">
        <v>1</v>
      </c>
      <c r="F307" s="27"/>
      <c r="G307" s="27"/>
      <c r="H307" s="27"/>
      <c r="I307" s="32"/>
      <c r="J307" s="27"/>
      <c r="K307" s="27"/>
      <c r="L307" s="27"/>
      <c r="M307" s="27"/>
      <c r="N307" s="27" t="s">
        <v>296</v>
      </c>
      <c r="O307" s="27">
        <v>2</v>
      </c>
      <c r="P307" s="33" t="s">
        <v>778</v>
      </c>
      <c r="Q307" s="33" t="s">
        <v>776</v>
      </c>
      <c r="R307" s="32">
        <v>52</v>
      </c>
      <c r="S307" s="27">
        <v>51</v>
      </c>
      <c r="T307" s="27"/>
      <c r="U307" s="27"/>
      <c r="V307" s="28"/>
      <c r="W307" s="29"/>
      <c r="X307" s="27" t="s">
        <v>818</v>
      </c>
      <c r="Y307" s="36"/>
      <c r="Z307" s="36" t="s">
        <v>891</v>
      </c>
      <c r="AA307" s="37">
        <v>1</v>
      </c>
      <c r="AB307" s="37" t="str">
        <f t="shared" si="4"/>
        <v>Lý luận giáo dục thể chất và các môn thể thao cơ bản (Điền kinh)</v>
      </c>
      <c r="AC307" s="27"/>
    </row>
    <row r="308" spans="1:29" s="37" customFormat="1" ht="31.5" hidden="1" customHeight="1" x14ac:dyDescent="0.2">
      <c r="A308" s="27">
        <v>300</v>
      </c>
      <c r="B308" s="27" t="s">
        <v>767</v>
      </c>
      <c r="C308" s="27"/>
      <c r="D308" s="27" t="s">
        <v>769</v>
      </c>
      <c r="E308" s="27">
        <v>1</v>
      </c>
      <c r="F308" s="27"/>
      <c r="G308" s="27"/>
      <c r="H308" s="27"/>
      <c r="I308" s="32"/>
      <c r="J308" s="27"/>
      <c r="K308" s="27"/>
      <c r="L308" s="27"/>
      <c r="M308" s="27"/>
      <c r="N308" s="27" t="s">
        <v>296</v>
      </c>
      <c r="O308" s="27">
        <v>2</v>
      </c>
      <c r="P308" s="33" t="s">
        <v>779</v>
      </c>
      <c r="Q308" s="33" t="s">
        <v>776</v>
      </c>
      <c r="R308" s="32">
        <v>52</v>
      </c>
      <c r="S308" s="27">
        <v>52</v>
      </c>
      <c r="T308" s="27"/>
      <c r="U308" s="27"/>
      <c r="V308" s="28"/>
      <c r="W308" s="29"/>
      <c r="X308" s="27" t="s">
        <v>818</v>
      </c>
      <c r="Y308" s="36"/>
      <c r="Z308" s="36" t="s">
        <v>891</v>
      </c>
      <c r="AA308" s="37">
        <v>1</v>
      </c>
      <c r="AB308" s="37" t="str">
        <f t="shared" si="4"/>
        <v>Lý luận giáo dục thể chất và các môn thể thao cơ bản (Điền kinh)</v>
      </c>
      <c r="AC308" s="27"/>
    </row>
    <row r="309" spans="1:29" s="37" customFormat="1" ht="31.5" hidden="1" customHeight="1" x14ac:dyDescent="0.2">
      <c r="A309" s="27">
        <v>301</v>
      </c>
      <c r="B309" s="27" t="s">
        <v>767</v>
      </c>
      <c r="C309" s="27"/>
      <c r="D309" s="27" t="s">
        <v>770</v>
      </c>
      <c r="E309" s="27">
        <v>1</v>
      </c>
      <c r="F309" s="27"/>
      <c r="G309" s="27"/>
      <c r="H309" s="27"/>
      <c r="I309" s="32"/>
      <c r="J309" s="27"/>
      <c r="K309" s="27"/>
      <c r="L309" s="27"/>
      <c r="M309" s="27"/>
      <c r="N309" s="27" t="s">
        <v>186</v>
      </c>
      <c r="O309" s="27">
        <v>6</v>
      </c>
      <c r="P309" s="33" t="s">
        <v>775</v>
      </c>
      <c r="Q309" s="33" t="s">
        <v>776</v>
      </c>
      <c r="R309" s="32">
        <v>52</v>
      </c>
      <c r="S309" s="27">
        <v>52</v>
      </c>
      <c r="T309" s="27"/>
      <c r="U309" s="27"/>
      <c r="V309" s="28"/>
      <c r="W309" s="29"/>
      <c r="X309" s="27" t="s">
        <v>818</v>
      </c>
      <c r="Y309" s="36"/>
      <c r="Z309" s="36" t="s">
        <v>891</v>
      </c>
      <c r="AA309" s="37">
        <v>1</v>
      </c>
      <c r="AB309" s="37" t="str">
        <f t="shared" si="4"/>
        <v>Lý luận giáo dục thể chất và các môn thể thao cơ bản (Điền kinh)</v>
      </c>
      <c r="AC309" s="27"/>
    </row>
    <row r="310" spans="1:29" s="37" customFormat="1" ht="31.5" hidden="1" customHeight="1" x14ac:dyDescent="0.2">
      <c r="A310" s="27">
        <v>302</v>
      </c>
      <c r="B310" s="27" t="s">
        <v>767</v>
      </c>
      <c r="C310" s="27"/>
      <c r="D310" s="27" t="s">
        <v>771</v>
      </c>
      <c r="E310" s="27">
        <v>1</v>
      </c>
      <c r="F310" s="27"/>
      <c r="G310" s="27"/>
      <c r="H310" s="27"/>
      <c r="I310" s="32"/>
      <c r="J310" s="27"/>
      <c r="K310" s="27"/>
      <c r="L310" s="27"/>
      <c r="M310" s="27"/>
      <c r="N310" s="27" t="s">
        <v>186</v>
      </c>
      <c r="O310" s="27">
        <v>6</v>
      </c>
      <c r="P310" s="33" t="s">
        <v>777</v>
      </c>
      <c r="Q310" s="33" t="s">
        <v>776</v>
      </c>
      <c r="R310" s="32">
        <v>52</v>
      </c>
      <c r="S310" s="27">
        <v>51</v>
      </c>
      <c r="T310" s="27"/>
      <c r="U310" s="27"/>
      <c r="V310" s="28"/>
      <c r="W310" s="29"/>
      <c r="X310" s="27" t="s">
        <v>818</v>
      </c>
      <c r="Y310" s="36"/>
      <c r="Z310" s="36" t="s">
        <v>891</v>
      </c>
      <c r="AA310" s="37">
        <v>1</v>
      </c>
      <c r="AB310" s="37" t="str">
        <f t="shared" si="4"/>
        <v>Lý luận giáo dục thể chất và các môn thể thao cơ bản (Điền kinh)</v>
      </c>
      <c r="AC310" s="27"/>
    </row>
    <row r="311" spans="1:29" s="37" customFormat="1" ht="31.5" hidden="1" customHeight="1" x14ac:dyDescent="0.2">
      <c r="A311" s="27">
        <v>303</v>
      </c>
      <c r="B311" s="27" t="s">
        <v>767</v>
      </c>
      <c r="C311" s="27"/>
      <c r="D311" s="27" t="s">
        <v>772</v>
      </c>
      <c r="E311" s="27">
        <v>1</v>
      </c>
      <c r="F311" s="27"/>
      <c r="G311" s="27"/>
      <c r="H311" s="27"/>
      <c r="I311" s="32"/>
      <c r="J311" s="27"/>
      <c r="K311" s="27"/>
      <c r="L311" s="27"/>
      <c r="M311" s="27"/>
      <c r="N311" s="27" t="s">
        <v>296</v>
      </c>
      <c r="O311" s="27">
        <v>6</v>
      </c>
      <c r="P311" s="33" t="s">
        <v>779</v>
      </c>
      <c r="Q311" s="33" t="s">
        <v>776</v>
      </c>
      <c r="R311" s="32">
        <v>52</v>
      </c>
      <c r="S311" s="27">
        <v>43</v>
      </c>
      <c r="T311" s="27"/>
      <c r="U311" s="27"/>
      <c r="V311" s="28"/>
      <c r="W311" s="29"/>
      <c r="X311" s="27" t="s">
        <v>818</v>
      </c>
      <c r="Y311" s="36"/>
      <c r="Z311" s="36" t="s">
        <v>891</v>
      </c>
      <c r="AA311" s="37">
        <v>1</v>
      </c>
      <c r="AB311" s="37" t="str">
        <f t="shared" si="4"/>
        <v>Lý luận giáo dục thể chất và các môn thể thao cơ bản (Điền kinh)</v>
      </c>
      <c r="AC311" s="27"/>
    </row>
    <row r="312" spans="1:29" s="37" customFormat="1" ht="31.5" hidden="1" customHeight="1" x14ac:dyDescent="0.2">
      <c r="A312" s="27">
        <v>304</v>
      </c>
      <c r="B312" s="27" t="s">
        <v>767</v>
      </c>
      <c r="C312" s="27"/>
      <c r="D312" s="27" t="s">
        <v>773</v>
      </c>
      <c r="E312" s="27">
        <v>1</v>
      </c>
      <c r="F312" s="27"/>
      <c r="G312" s="27"/>
      <c r="H312" s="27"/>
      <c r="I312" s="32"/>
      <c r="J312" s="27"/>
      <c r="K312" s="27"/>
      <c r="L312" s="27"/>
      <c r="M312" s="27"/>
      <c r="N312" s="27" t="s">
        <v>296</v>
      </c>
      <c r="O312" s="27">
        <v>6</v>
      </c>
      <c r="P312" s="33" t="s">
        <v>778</v>
      </c>
      <c r="Q312" s="33" t="s">
        <v>776</v>
      </c>
      <c r="R312" s="32">
        <v>52</v>
      </c>
      <c r="S312" s="27">
        <v>47</v>
      </c>
      <c r="T312" s="27"/>
      <c r="U312" s="27"/>
      <c r="V312" s="28"/>
      <c r="W312" s="29"/>
      <c r="X312" s="27" t="s">
        <v>818</v>
      </c>
      <c r="Y312" s="36"/>
      <c r="Z312" s="36" t="s">
        <v>891</v>
      </c>
      <c r="AA312" s="37">
        <v>1</v>
      </c>
      <c r="AB312" s="37" t="str">
        <f t="shared" si="4"/>
        <v>Lý luận giáo dục thể chất và các môn thể thao cơ bản (Điền kinh)</v>
      </c>
      <c r="AC312" s="27"/>
    </row>
    <row r="313" spans="1:29" s="37" customFormat="1" ht="27.75" hidden="1" customHeight="1" x14ac:dyDescent="0.2">
      <c r="A313" s="27">
        <v>305</v>
      </c>
      <c r="B313" s="27" t="s">
        <v>774</v>
      </c>
      <c r="C313" s="27"/>
      <c r="D313" s="27" t="s">
        <v>791</v>
      </c>
      <c r="E313" s="27">
        <v>1</v>
      </c>
      <c r="F313" s="27"/>
      <c r="G313" s="27"/>
      <c r="H313" s="27"/>
      <c r="I313" s="32"/>
      <c r="J313" s="27"/>
      <c r="K313" s="27"/>
      <c r="L313" s="27"/>
      <c r="M313" s="27"/>
      <c r="N313" s="27" t="s">
        <v>296</v>
      </c>
      <c r="O313" s="27">
        <v>2</v>
      </c>
      <c r="P313" s="33" t="s">
        <v>779</v>
      </c>
      <c r="Q313" s="33" t="s">
        <v>776</v>
      </c>
      <c r="R313" s="32">
        <v>52</v>
      </c>
      <c r="S313" s="27">
        <v>51</v>
      </c>
      <c r="T313" s="27"/>
      <c r="U313" s="27"/>
      <c r="V313" s="28"/>
      <c r="W313" s="29"/>
      <c r="X313" s="27" t="s">
        <v>818</v>
      </c>
      <c r="Y313" s="36"/>
      <c r="Z313" s="36" t="s">
        <v>891</v>
      </c>
      <c r="AA313" s="37">
        <v>1</v>
      </c>
      <c r="AB313" s="37" t="str">
        <f t="shared" si="4"/>
        <v>Bóng chuyền hơi</v>
      </c>
      <c r="AC313" s="27"/>
    </row>
    <row r="314" spans="1:29" s="37" customFormat="1" ht="27.75" hidden="1" customHeight="1" x14ac:dyDescent="0.2">
      <c r="A314" s="27">
        <v>306</v>
      </c>
      <c r="B314" s="27" t="s">
        <v>774</v>
      </c>
      <c r="C314" s="27"/>
      <c r="D314" s="27" t="s">
        <v>792</v>
      </c>
      <c r="E314" s="27">
        <v>1</v>
      </c>
      <c r="F314" s="27"/>
      <c r="G314" s="27"/>
      <c r="H314" s="27"/>
      <c r="I314" s="32"/>
      <c r="J314" s="27"/>
      <c r="K314" s="27"/>
      <c r="L314" s="27"/>
      <c r="M314" s="27"/>
      <c r="N314" s="27" t="s">
        <v>296</v>
      </c>
      <c r="O314" s="27">
        <v>2</v>
      </c>
      <c r="P314" s="33" t="s">
        <v>778</v>
      </c>
      <c r="Q314" s="33" t="s">
        <v>776</v>
      </c>
      <c r="R314" s="32">
        <v>52</v>
      </c>
      <c r="S314" s="27">
        <v>51</v>
      </c>
      <c r="T314" s="27"/>
      <c r="U314" s="27"/>
      <c r="V314" s="28"/>
      <c r="W314" s="29"/>
      <c r="X314" s="27" t="s">
        <v>818</v>
      </c>
      <c r="Y314" s="36"/>
      <c r="Z314" s="36" t="s">
        <v>891</v>
      </c>
      <c r="AA314" s="37">
        <v>1</v>
      </c>
      <c r="AB314" s="37" t="str">
        <f t="shared" si="4"/>
        <v>Bóng chuyền hơi</v>
      </c>
      <c r="AC314" s="27"/>
    </row>
    <row r="315" spans="1:29" s="37" customFormat="1" ht="27.75" hidden="1" customHeight="1" x14ac:dyDescent="0.2">
      <c r="A315" s="27">
        <v>307</v>
      </c>
      <c r="B315" s="27" t="s">
        <v>774</v>
      </c>
      <c r="C315" s="27"/>
      <c r="D315" s="27" t="s">
        <v>793</v>
      </c>
      <c r="E315" s="27">
        <v>1</v>
      </c>
      <c r="F315" s="27"/>
      <c r="G315" s="27"/>
      <c r="H315" s="27"/>
      <c r="I315" s="32"/>
      <c r="J315" s="27"/>
      <c r="K315" s="27"/>
      <c r="L315" s="27"/>
      <c r="M315" s="27"/>
      <c r="N315" s="27" t="s">
        <v>186</v>
      </c>
      <c r="O315" s="27">
        <v>3</v>
      </c>
      <c r="P315" s="33" t="s">
        <v>775</v>
      </c>
      <c r="Q315" s="33" t="s">
        <v>776</v>
      </c>
      <c r="R315" s="32">
        <v>52</v>
      </c>
      <c r="S315" s="27">
        <v>51</v>
      </c>
      <c r="T315" s="27"/>
      <c r="U315" s="27"/>
      <c r="V315" s="28"/>
      <c r="W315" s="29"/>
      <c r="X315" s="27" t="s">
        <v>818</v>
      </c>
      <c r="Y315" s="36"/>
      <c r="Z315" s="36" t="s">
        <v>891</v>
      </c>
      <c r="AA315" s="37">
        <v>1</v>
      </c>
      <c r="AB315" s="37" t="str">
        <f t="shared" si="4"/>
        <v>Bóng chuyền hơi</v>
      </c>
      <c r="AC315" s="27"/>
    </row>
    <row r="316" spans="1:29" s="37" customFormat="1" ht="27.75" hidden="1" customHeight="1" x14ac:dyDescent="0.2">
      <c r="A316" s="27">
        <v>308</v>
      </c>
      <c r="B316" s="27" t="s">
        <v>774</v>
      </c>
      <c r="C316" s="27"/>
      <c r="D316" s="27" t="s">
        <v>794</v>
      </c>
      <c r="E316" s="27">
        <v>1</v>
      </c>
      <c r="F316" s="27"/>
      <c r="G316" s="27"/>
      <c r="H316" s="27"/>
      <c r="I316" s="32"/>
      <c r="J316" s="27"/>
      <c r="K316" s="27"/>
      <c r="L316" s="27"/>
      <c r="M316" s="27"/>
      <c r="N316" s="27" t="s">
        <v>186</v>
      </c>
      <c r="O316" s="27">
        <v>3</v>
      </c>
      <c r="P316" s="33" t="s">
        <v>777</v>
      </c>
      <c r="Q316" s="33" t="s">
        <v>776</v>
      </c>
      <c r="R316" s="32">
        <v>52</v>
      </c>
      <c r="S316" s="27">
        <v>51</v>
      </c>
      <c r="T316" s="27"/>
      <c r="U316" s="27"/>
      <c r="V316" s="28"/>
      <c r="W316" s="29"/>
      <c r="X316" s="27" t="s">
        <v>818</v>
      </c>
      <c r="Y316" s="36"/>
      <c r="Z316" s="36" t="s">
        <v>891</v>
      </c>
      <c r="AA316" s="37">
        <v>1</v>
      </c>
      <c r="AB316" s="37" t="str">
        <f t="shared" si="4"/>
        <v>Bóng chuyền hơi</v>
      </c>
      <c r="AC316" s="27"/>
    </row>
    <row r="317" spans="1:29" s="37" customFormat="1" ht="27.75" hidden="1" customHeight="1" x14ac:dyDescent="0.2">
      <c r="A317" s="27">
        <v>309</v>
      </c>
      <c r="B317" s="27" t="s">
        <v>774</v>
      </c>
      <c r="C317" s="27"/>
      <c r="D317" s="27" t="s">
        <v>858</v>
      </c>
      <c r="E317" s="27">
        <v>1</v>
      </c>
      <c r="F317" s="27"/>
      <c r="G317" s="27"/>
      <c r="H317" s="27"/>
      <c r="I317" s="32"/>
      <c r="J317" s="27"/>
      <c r="K317" s="27"/>
      <c r="L317" s="27"/>
      <c r="M317" s="27"/>
      <c r="N317" s="27" t="s">
        <v>186</v>
      </c>
      <c r="O317" s="27">
        <v>5</v>
      </c>
      <c r="P317" s="33" t="s">
        <v>775</v>
      </c>
      <c r="Q317" s="33" t="s">
        <v>776</v>
      </c>
      <c r="R317" s="32">
        <v>52</v>
      </c>
      <c r="S317" s="27">
        <v>52</v>
      </c>
      <c r="T317" s="27"/>
      <c r="U317" s="27"/>
      <c r="V317" s="28"/>
      <c r="W317" s="29"/>
      <c r="X317" s="27" t="s">
        <v>818</v>
      </c>
      <c r="Y317" s="36"/>
      <c r="Z317" s="36" t="s">
        <v>891</v>
      </c>
      <c r="AA317" s="37">
        <v>1</v>
      </c>
      <c r="AB317" s="37" t="str">
        <f t="shared" si="4"/>
        <v>Bóng chuyền hơi</v>
      </c>
      <c r="AC317" s="27"/>
    </row>
    <row r="318" spans="1:29" s="37" customFormat="1" ht="27.75" hidden="1" customHeight="1" x14ac:dyDescent="0.2">
      <c r="A318" s="27">
        <v>310</v>
      </c>
      <c r="B318" s="27" t="s">
        <v>774</v>
      </c>
      <c r="C318" s="27"/>
      <c r="D318" s="27" t="s">
        <v>859</v>
      </c>
      <c r="E318" s="27">
        <v>1</v>
      </c>
      <c r="F318" s="27"/>
      <c r="G318" s="27"/>
      <c r="H318" s="27"/>
      <c r="I318" s="32"/>
      <c r="J318" s="27"/>
      <c r="K318" s="27"/>
      <c r="L318" s="27"/>
      <c r="M318" s="27"/>
      <c r="N318" s="27" t="s">
        <v>186</v>
      </c>
      <c r="O318" s="27">
        <v>5</v>
      </c>
      <c r="P318" s="33" t="s">
        <v>777</v>
      </c>
      <c r="Q318" s="33" t="s">
        <v>776</v>
      </c>
      <c r="R318" s="32">
        <v>52</v>
      </c>
      <c r="S318" s="27">
        <v>52</v>
      </c>
      <c r="T318" s="27"/>
      <c r="U318" s="27"/>
      <c r="V318" s="28"/>
      <c r="W318" s="29"/>
      <c r="X318" s="27" t="s">
        <v>818</v>
      </c>
      <c r="Y318" s="36"/>
      <c r="Z318" s="36" t="s">
        <v>891</v>
      </c>
      <c r="AA318" s="37">
        <v>1</v>
      </c>
      <c r="AB318" s="37" t="str">
        <f t="shared" si="4"/>
        <v>Bóng chuyền hơi</v>
      </c>
      <c r="AC318" s="27"/>
    </row>
    <row r="319" spans="1:29" s="37" customFormat="1" ht="27.75" hidden="1" customHeight="1" x14ac:dyDescent="0.2">
      <c r="A319" s="27">
        <v>311</v>
      </c>
      <c r="B319" s="27" t="s">
        <v>774</v>
      </c>
      <c r="C319" s="27"/>
      <c r="D319" s="27" t="s">
        <v>860</v>
      </c>
      <c r="E319" s="27">
        <v>1</v>
      </c>
      <c r="F319" s="27"/>
      <c r="G319" s="27"/>
      <c r="H319" s="27"/>
      <c r="I319" s="32"/>
      <c r="J319" s="27"/>
      <c r="K319" s="27"/>
      <c r="L319" s="27"/>
      <c r="M319" s="27"/>
      <c r="N319" s="27" t="s">
        <v>296</v>
      </c>
      <c r="O319" s="27">
        <v>6</v>
      </c>
      <c r="P319" s="33" t="s">
        <v>779</v>
      </c>
      <c r="Q319" s="33" t="s">
        <v>776</v>
      </c>
      <c r="R319" s="32">
        <v>52</v>
      </c>
      <c r="S319" s="27">
        <v>36</v>
      </c>
      <c r="T319" s="27"/>
      <c r="U319" s="27"/>
      <c r="V319" s="28"/>
      <c r="W319" s="29"/>
      <c r="X319" s="27" t="s">
        <v>818</v>
      </c>
      <c r="Y319" s="36"/>
      <c r="Z319" s="36" t="s">
        <v>891</v>
      </c>
      <c r="AA319" s="37">
        <v>1</v>
      </c>
      <c r="AB319" s="37" t="str">
        <f t="shared" si="4"/>
        <v>Bóng chuyền hơi</v>
      </c>
      <c r="AC319" s="27"/>
    </row>
    <row r="320" spans="1:29" s="37" customFormat="1" ht="27.75" hidden="1" customHeight="1" x14ac:dyDescent="0.2">
      <c r="A320" s="27">
        <v>312</v>
      </c>
      <c r="B320" s="27" t="s">
        <v>774</v>
      </c>
      <c r="C320" s="27"/>
      <c r="D320" s="27" t="s">
        <v>861</v>
      </c>
      <c r="E320" s="27">
        <v>1</v>
      </c>
      <c r="F320" s="27"/>
      <c r="G320" s="27"/>
      <c r="H320" s="27"/>
      <c r="I320" s="32"/>
      <c r="J320" s="27"/>
      <c r="K320" s="27"/>
      <c r="L320" s="27"/>
      <c r="M320" s="27"/>
      <c r="N320" s="27" t="s">
        <v>296</v>
      </c>
      <c r="O320" s="27">
        <v>6</v>
      </c>
      <c r="P320" s="33" t="s">
        <v>778</v>
      </c>
      <c r="Q320" s="33" t="s">
        <v>776</v>
      </c>
      <c r="R320" s="32">
        <v>52</v>
      </c>
      <c r="S320" s="27">
        <v>50</v>
      </c>
      <c r="T320" s="27"/>
      <c r="U320" s="27"/>
      <c r="V320" s="28"/>
      <c r="W320" s="29"/>
      <c r="X320" s="27" t="s">
        <v>818</v>
      </c>
      <c r="Y320" s="36"/>
      <c r="Z320" s="36" t="s">
        <v>891</v>
      </c>
      <c r="AA320" s="37">
        <v>1</v>
      </c>
      <c r="AB320" s="37" t="str">
        <f t="shared" si="4"/>
        <v>Bóng chuyền hơi</v>
      </c>
      <c r="AC320" s="27"/>
    </row>
    <row r="321" spans="1:29" s="37" customFormat="1" ht="27.75" hidden="1" customHeight="1" x14ac:dyDescent="0.2">
      <c r="A321" s="27">
        <v>313</v>
      </c>
      <c r="B321" s="27" t="s">
        <v>879</v>
      </c>
      <c r="C321" s="27"/>
      <c r="D321" s="27" t="s">
        <v>862</v>
      </c>
      <c r="E321" s="27">
        <v>1</v>
      </c>
      <c r="F321" s="27"/>
      <c r="G321" s="27"/>
      <c r="H321" s="27"/>
      <c r="I321" s="32"/>
      <c r="J321" s="27"/>
      <c r="K321" s="27"/>
      <c r="L321" s="27"/>
      <c r="M321" s="27"/>
      <c r="N321" s="27" t="s">
        <v>296</v>
      </c>
      <c r="O321" s="27">
        <v>3</v>
      </c>
      <c r="P321" s="33" t="s">
        <v>779</v>
      </c>
      <c r="Q321" s="33" t="s">
        <v>776</v>
      </c>
      <c r="R321" s="32">
        <v>45</v>
      </c>
      <c r="S321" s="27">
        <v>38</v>
      </c>
      <c r="T321" s="27"/>
      <c r="U321" s="27"/>
      <c r="V321" s="28"/>
      <c r="W321" s="29"/>
      <c r="X321" s="27" t="s">
        <v>818</v>
      </c>
      <c r="Y321" s="36"/>
      <c r="Z321" s="36" t="s">
        <v>891</v>
      </c>
      <c r="AA321" s="37">
        <v>1</v>
      </c>
      <c r="AB321" s="37" t="str">
        <f t="shared" si="4"/>
        <v>Thể dục Aerobic</v>
      </c>
      <c r="AC321" s="27"/>
    </row>
    <row r="322" spans="1:29" s="37" customFormat="1" ht="27.75" hidden="1" customHeight="1" x14ac:dyDescent="0.2">
      <c r="A322" s="27">
        <v>314</v>
      </c>
      <c r="B322" s="27" t="s">
        <v>879</v>
      </c>
      <c r="C322" s="27"/>
      <c r="D322" s="27" t="s">
        <v>863</v>
      </c>
      <c r="E322" s="27">
        <v>1</v>
      </c>
      <c r="F322" s="27"/>
      <c r="G322" s="27"/>
      <c r="H322" s="27"/>
      <c r="I322" s="32"/>
      <c r="J322" s="27"/>
      <c r="K322" s="27"/>
      <c r="L322" s="27"/>
      <c r="M322" s="27"/>
      <c r="N322" s="27" t="s">
        <v>296</v>
      </c>
      <c r="O322" s="27">
        <v>3</v>
      </c>
      <c r="P322" s="33" t="s">
        <v>778</v>
      </c>
      <c r="Q322" s="33" t="s">
        <v>776</v>
      </c>
      <c r="R322" s="32">
        <v>45</v>
      </c>
      <c r="S322" s="27">
        <v>45</v>
      </c>
      <c r="T322" s="27"/>
      <c r="U322" s="27"/>
      <c r="V322" s="28"/>
      <c r="W322" s="29"/>
      <c r="X322" s="27" t="s">
        <v>818</v>
      </c>
      <c r="Y322" s="36"/>
      <c r="Z322" s="36" t="s">
        <v>891</v>
      </c>
      <c r="AA322" s="37">
        <v>1</v>
      </c>
      <c r="AB322" s="37" t="str">
        <f t="shared" si="4"/>
        <v>Thể dục Aerobic</v>
      </c>
      <c r="AC322" s="27"/>
    </row>
    <row r="323" spans="1:29" s="37" customFormat="1" ht="27.75" hidden="1" customHeight="1" x14ac:dyDescent="0.2">
      <c r="A323" s="27">
        <v>315</v>
      </c>
      <c r="B323" s="27" t="s">
        <v>780</v>
      </c>
      <c r="C323" s="27"/>
      <c r="D323" s="27" t="s">
        <v>781</v>
      </c>
      <c r="E323" s="27">
        <v>1</v>
      </c>
      <c r="F323" s="27"/>
      <c r="G323" s="27"/>
      <c r="H323" s="27"/>
      <c r="I323" s="32"/>
      <c r="J323" s="27"/>
      <c r="K323" s="27"/>
      <c r="L323" s="27"/>
      <c r="M323" s="27"/>
      <c r="N323" s="27" t="s">
        <v>186</v>
      </c>
      <c r="O323" s="27">
        <v>4</v>
      </c>
      <c r="P323" s="33" t="s">
        <v>775</v>
      </c>
      <c r="Q323" s="33" t="s">
        <v>776</v>
      </c>
      <c r="R323" s="32">
        <v>45</v>
      </c>
      <c r="S323" s="27">
        <v>45</v>
      </c>
      <c r="T323" s="27"/>
      <c r="U323" s="27"/>
      <c r="V323" s="28"/>
      <c r="W323" s="29"/>
      <c r="X323" s="27" t="s">
        <v>818</v>
      </c>
      <c r="Y323" s="36"/>
      <c r="Z323" s="36" t="s">
        <v>891</v>
      </c>
      <c r="AA323" s="37">
        <v>1</v>
      </c>
      <c r="AB323" s="37" t="str">
        <f t="shared" si="4"/>
        <v>Bóng đá</v>
      </c>
      <c r="AC323" s="27"/>
    </row>
    <row r="324" spans="1:29" s="37" customFormat="1" ht="27.75" hidden="1" customHeight="1" x14ac:dyDescent="0.2">
      <c r="A324" s="27">
        <v>316</v>
      </c>
      <c r="B324" s="27" t="s">
        <v>780</v>
      </c>
      <c r="C324" s="27"/>
      <c r="D324" s="27" t="s">
        <v>782</v>
      </c>
      <c r="E324" s="27">
        <v>1</v>
      </c>
      <c r="F324" s="27"/>
      <c r="G324" s="27"/>
      <c r="H324" s="27"/>
      <c r="I324" s="32"/>
      <c r="J324" s="27"/>
      <c r="K324" s="27"/>
      <c r="L324" s="27"/>
      <c r="M324" s="27"/>
      <c r="N324" s="27" t="s">
        <v>186</v>
      </c>
      <c r="O324" s="27">
        <v>4</v>
      </c>
      <c r="P324" s="33" t="s">
        <v>777</v>
      </c>
      <c r="Q324" s="33" t="s">
        <v>776</v>
      </c>
      <c r="R324" s="32">
        <v>45</v>
      </c>
      <c r="S324" s="27">
        <v>45</v>
      </c>
      <c r="T324" s="27"/>
      <c r="U324" s="27"/>
      <c r="V324" s="28"/>
      <c r="W324" s="29"/>
      <c r="X324" s="27" t="s">
        <v>818</v>
      </c>
      <c r="Y324" s="36"/>
      <c r="Z324" s="36" t="s">
        <v>891</v>
      </c>
      <c r="AA324" s="37">
        <v>1</v>
      </c>
      <c r="AB324" s="37" t="str">
        <f t="shared" si="4"/>
        <v>Bóng đá</v>
      </c>
      <c r="AC324" s="27"/>
    </row>
    <row r="325" spans="1:29" s="37" customFormat="1" ht="27.75" hidden="1" customHeight="1" x14ac:dyDescent="0.2">
      <c r="A325" s="27">
        <v>317</v>
      </c>
      <c r="B325" s="27" t="s">
        <v>780</v>
      </c>
      <c r="C325" s="27"/>
      <c r="D325" s="27" t="s">
        <v>783</v>
      </c>
      <c r="E325" s="27">
        <v>1</v>
      </c>
      <c r="F325" s="27"/>
      <c r="G325" s="27"/>
      <c r="H325" s="27"/>
      <c r="I325" s="32"/>
      <c r="J325" s="27"/>
      <c r="K325" s="27"/>
      <c r="L325" s="27"/>
      <c r="M325" s="27"/>
      <c r="N325" s="27" t="s">
        <v>296</v>
      </c>
      <c r="O325" s="27">
        <v>4</v>
      </c>
      <c r="P325" s="33" t="s">
        <v>779</v>
      </c>
      <c r="Q325" s="33" t="s">
        <v>776</v>
      </c>
      <c r="R325" s="32">
        <v>45</v>
      </c>
      <c r="S325" s="27">
        <v>45</v>
      </c>
      <c r="T325" s="27"/>
      <c r="U325" s="27"/>
      <c r="V325" s="28"/>
      <c r="W325" s="29"/>
      <c r="X325" s="27" t="s">
        <v>818</v>
      </c>
      <c r="Y325" s="36"/>
      <c r="Z325" s="36" t="s">
        <v>891</v>
      </c>
      <c r="AA325" s="37">
        <v>1</v>
      </c>
      <c r="AB325" s="37" t="str">
        <f t="shared" si="4"/>
        <v>Bóng đá</v>
      </c>
      <c r="AC325" s="27"/>
    </row>
    <row r="326" spans="1:29" s="37" customFormat="1" ht="27.75" hidden="1" customHeight="1" x14ac:dyDescent="0.2">
      <c r="A326" s="27">
        <v>318</v>
      </c>
      <c r="B326" s="27" t="s">
        <v>780</v>
      </c>
      <c r="C326" s="27"/>
      <c r="D326" s="27" t="s">
        <v>784</v>
      </c>
      <c r="E326" s="27">
        <v>1</v>
      </c>
      <c r="F326" s="27"/>
      <c r="G326" s="27"/>
      <c r="H326" s="27"/>
      <c r="I326" s="32"/>
      <c r="J326" s="27"/>
      <c r="K326" s="27"/>
      <c r="L326" s="27"/>
      <c r="M326" s="27"/>
      <c r="N326" s="27" t="s">
        <v>296</v>
      </c>
      <c r="O326" s="27">
        <v>4</v>
      </c>
      <c r="P326" s="33" t="s">
        <v>778</v>
      </c>
      <c r="Q326" s="33" t="s">
        <v>776</v>
      </c>
      <c r="R326" s="32">
        <v>45</v>
      </c>
      <c r="S326" s="27">
        <v>45</v>
      </c>
      <c r="T326" s="27"/>
      <c r="U326" s="27"/>
      <c r="V326" s="28"/>
      <c r="W326" s="29"/>
      <c r="X326" s="27" t="s">
        <v>818</v>
      </c>
      <c r="Y326" s="36"/>
      <c r="Z326" s="36" t="s">
        <v>891</v>
      </c>
      <c r="AA326" s="37">
        <v>1</v>
      </c>
      <c r="AB326" s="37" t="str">
        <f t="shared" si="4"/>
        <v>Bóng đá</v>
      </c>
      <c r="AC326" s="27"/>
    </row>
    <row r="327" spans="1:29" s="37" customFormat="1" ht="27.75" hidden="1" customHeight="1" x14ac:dyDescent="0.2">
      <c r="A327" s="27">
        <v>319</v>
      </c>
      <c r="B327" s="27" t="s">
        <v>785</v>
      </c>
      <c r="C327" s="27"/>
      <c r="D327" s="27" t="s">
        <v>786</v>
      </c>
      <c r="E327" s="27">
        <v>1</v>
      </c>
      <c r="F327" s="27"/>
      <c r="G327" s="27"/>
      <c r="H327" s="27"/>
      <c r="I327" s="32"/>
      <c r="J327" s="27"/>
      <c r="K327" s="27"/>
      <c r="L327" s="27"/>
      <c r="M327" s="27"/>
      <c r="N327" s="27" t="s">
        <v>296</v>
      </c>
      <c r="O327" s="27">
        <v>5</v>
      </c>
      <c r="P327" s="33" t="s">
        <v>779</v>
      </c>
      <c r="Q327" s="33" t="s">
        <v>776</v>
      </c>
      <c r="R327" s="32">
        <v>45</v>
      </c>
      <c r="S327" s="27">
        <v>41</v>
      </c>
      <c r="T327" s="27"/>
      <c r="U327" s="27"/>
      <c r="V327" s="28"/>
      <c r="W327" s="29"/>
      <c r="X327" s="27" t="s">
        <v>818</v>
      </c>
      <c r="Y327" s="36"/>
      <c r="Z327" s="36" t="s">
        <v>891</v>
      </c>
      <c r="AA327" s="37">
        <v>1</v>
      </c>
      <c r="AB327" s="37" t="str">
        <f t="shared" si="4"/>
        <v>Taekwondo</v>
      </c>
      <c r="AC327" s="27"/>
    </row>
    <row r="328" spans="1:29" s="37" customFormat="1" ht="27.75" hidden="1" customHeight="1" x14ac:dyDescent="0.2">
      <c r="A328" s="27">
        <v>320</v>
      </c>
      <c r="B328" s="27" t="s">
        <v>785</v>
      </c>
      <c r="C328" s="27"/>
      <c r="D328" s="27" t="s">
        <v>787</v>
      </c>
      <c r="E328" s="27">
        <v>1</v>
      </c>
      <c r="F328" s="27"/>
      <c r="G328" s="27"/>
      <c r="H328" s="27"/>
      <c r="I328" s="32"/>
      <c r="J328" s="27"/>
      <c r="K328" s="27"/>
      <c r="L328" s="27"/>
      <c r="M328" s="27"/>
      <c r="N328" s="27" t="s">
        <v>296</v>
      </c>
      <c r="O328" s="27">
        <v>5</v>
      </c>
      <c r="P328" s="33" t="s">
        <v>778</v>
      </c>
      <c r="Q328" s="33" t="s">
        <v>776</v>
      </c>
      <c r="R328" s="32">
        <v>45</v>
      </c>
      <c r="S328" s="27">
        <v>45</v>
      </c>
      <c r="T328" s="27"/>
      <c r="U328" s="27"/>
      <c r="V328" s="28"/>
      <c r="W328" s="29"/>
      <c r="X328" s="27" t="s">
        <v>818</v>
      </c>
      <c r="Y328" s="36"/>
      <c r="Z328" s="36" t="s">
        <v>891</v>
      </c>
      <c r="AA328" s="37">
        <v>1</v>
      </c>
      <c r="AB328" s="37" t="str">
        <f t="shared" si="4"/>
        <v>Taekwondo</v>
      </c>
      <c r="AC328" s="27"/>
    </row>
    <row r="329" spans="1:29" s="37" customFormat="1" ht="27.75" hidden="1" customHeight="1" x14ac:dyDescent="0.2">
      <c r="A329" s="27">
        <v>321</v>
      </c>
      <c r="B329" s="27" t="s">
        <v>788</v>
      </c>
      <c r="C329" s="27"/>
      <c r="D329" s="27" t="s">
        <v>789</v>
      </c>
      <c r="E329" s="27">
        <v>1</v>
      </c>
      <c r="F329" s="27"/>
      <c r="G329" s="27"/>
      <c r="H329" s="27"/>
      <c r="I329" s="32"/>
      <c r="J329" s="27"/>
      <c r="K329" s="27"/>
      <c r="L329" s="27"/>
      <c r="M329" s="27"/>
      <c r="N329" s="27" t="s">
        <v>296</v>
      </c>
      <c r="O329" s="27">
        <v>5</v>
      </c>
      <c r="P329" s="33" t="s">
        <v>779</v>
      </c>
      <c r="Q329" s="33" t="s">
        <v>776</v>
      </c>
      <c r="R329" s="32">
        <v>45</v>
      </c>
      <c r="S329" s="27">
        <v>39</v>
      </c>
      <c r="T329" s="27"/>
      <c r="U329" s="27"/>
      <c r="V329" s="28"/>
      <c r="W329" s="29"/>
      <c r="X329" s="27" t="s">
        <v>818</v>
      </c>
      <c r="Y329" s="36"/>
      <c r="Z329" s="36" t="s">
        <v>891</v>
      </c>
      <c r="AA329" s="37">
        <v>1</v>
      </c>
      <c r="AB329" s="37" t="str">
        <f t="shared" si="4"/>
        <v>Bóng bàn</v>
      </c>
      <c r="AC329" s="27"/>
    </row>
    <row r="330" spans="1:29" s="37" customFormat="1" ht="27.75" hidden="1" customHeight="1" x14ac:dyDescent="0.2">
      <c r="A330" s="27">
        <v>322</v>
      </c>
      <c r="B330" s="27" t="s">
        <v>788</v>
      </c>
      <c r="C330" s="27"/>
      <c r="D330" s="27" t="s">
        <v>790</v>
      </c>
      <c r="E330" s="27">
        <v>1</v>
      </c>
      <c r="F330" s="27"/>
      <c r="G330" s="27"/>
      <c r="H330" s="27"/>
      <c r="I330" s="32"/>
      <c r="J330" s="27"/>
      <c r="K330" s="27"/>
      <c r="L330" s="27"/>
      <c r="M330" s="27"/>
      <c r="N330" s="27" t="s">
        <v>296</v>
      </c>
      <c r="O330" s="27">
        <v>5</v>
      </c>
      <c r="P330" s="33" t="s">
        <v>778</v>
      </c>
      <c r="Q330" s="33" t="s">
        <v>776</v>
      </c>
      <c r="R330" s="32">
        <v>45</v>
      </c>
      <c r="S330" s="27">
        <v>45</v>
      </c>
      <c r="T330" s="27"/>
      <c r="U330" s="27"/>
      <c r="V330" s="28"/>
      <c r="W330" s="29"/>
      <c r="X330" s="27" t="s">
        <v>818</v>
      </c>
      <c r="Y330" s="36"/>
      <c r="Z330" s="36" t="s">
        <v>891</v>
      </c>
      <c r="AA330" s="37">
        <v>1</v>
      </c>
      <c r="AB330" s="37" t="str">
        <f>B330</f>
        <v>Bóng bàn</v>
      </c>
      <c r="AC330" s="27"/>
    </row>
    <row r="331" spans="1:29" s="37" customFormat="1" ht="41.25" hidden="1" customHeight="1" x14ac:dyDescent="0.2">
      <c r="A331" s="27">
        <v>323</v>
      </c>
      <c r="B331" s="27" t="s">
        <v>165</v>
      </c>
      <c r="C331" s="27" t="s">
        <v>236</v>
      </c>
      <c r="D331" s="27" t="s">
        <v>906</v>
      </c>
      <c r="E331" s="27">
        <v>3</v>
      </c>
      <c r="F331" s="27" t="s">
        <v>640</v>
      </c>
      <c r="G331" s="27" t="s">
        <v>641</v>
      </c>
      <c r="H331" s="33" t="s">
        <v>642</v>
      </c>
      <c r="I331" s="32">
        <v>1</v>
      </c>
      <c r="J331" s="27"/>
      <c r="K331" s="27" t="s">
        <v>590</v>
      </c>
      <c r="L331" s="27"/>
      <c r="M331" s="27"/>
      <c r="N331" s="27" t="s">
        <v>296</v>
      </c>
      <c r="O331" s="27">
        <v>4</v>
      </c>
      <c r="P331" s="33" t="s">
        <v>298</v>
      </c>
      <c r="Q331" s="34" t="s">
        <v>335</v>
      </c>
      <c r="R331" s="35">
        <v>70</v>
      </c>
      <c r="S331" s="27">
        <v>45</v>
      </c>
      <c r="T331" s="27" t="s">
        <v>1425</v>
      </c>
      <c r="U331" s="27" t="s">
        <v>910</v>
      </c>
      <c r="V331" s="28" t="s">
        <v>1426</v>
      </c>
      <c r="W331" s="29" t="s">
        <v>1427</v>
      </c>
      <c r="X331" s="27" t="s">
        <v>175</v>
      </c>
      <c r="Y331" s="36"/>
      <c r="Z331" s="36" t="s">
        <v>891</v>
      </c>
      <c r="AA331" s="37">
        <v>1</v>
      </c>
      <c r="AB331" s="37" t="str">
        <f>B331</f>
        <v>Thẩm định tài chính dự án</v>
      </c>
      <c r="AC331" s="27" t="s">
        <v>816</v>
      </c>
    </row>
    <row r="332" spans="1:29" s="37" customFormat="1" ht="120" hidden="1" x14ac:dyDescent="0.2">
      <c r="A332" s="27">
        <v>324</v>
      </c>
      <c r="B332" s="27" t="s">
        <v>884</v>
      </c>
      <c r="C332" s="27"/>
      <c r="D332" s="27" t="s">
        <v>886</v>
      </c>
      <c r="E332" s="27">
        <v>3</v>
      </c>
      <c r="F332" s="27"/>
      <c r="G332" s="27"/>
      <c r="H332" s="27"/>
      <c r="I332" s="32"/>
      <c r="J332" s="27"/>
      <c r="K332" s="27"/>
      <c r="L332" s="27"/>
      <c r="M332" s="27"/>
      <c r="N332" s="27" t="s">
        <v>186</v>
      </c>
      <c r="O332" s="33">
        <v>6</v>
      </c>
      <c r="P332" s="33" t="s">
        <v>301</v>
      </c>
      <c r="Q332" s="33" t="s">
        <v>356</v>
      </c>
      <c r="R332" s="32">
        <v>85</v>
      </c>
      <c r="S332" s="27">
        <v>26</v>
      </c>
      <c r="T332" s="27" t="s">
        <v>1436</v>
      </c>
      <c r="U332" s="27"/>
      <c r="V332" s="28"/>
      <c r="W332" s="29"/>
      <c r="X332" s="27"/>
      <c r="Y332" s="36"/>
      <c r="Z332" s="36" t="s">
        <v>891</v>
      </c>
      <c r="AA332" s="37">
        <v>1</v>
      </c>
      <c r="AB332" s="37" t="str">
        <f>B332</f>
        <v>Phương pháp định lượng ứng dụng trong tài chính</v>
      </c>
    </row>
    <row r="333" spans="1:29" s="37" customFormat="1" ht="90" hidden="1" x14ac:dyDescent="0.2">
      <c r="A333" s="27">
        <v>325</v>
      </c>
      <c r="B333" s="27" t="s">
        <v>885</v>
      </c>
      <c r="C333" s="27"/>
      <c r="D333" s="27" t="s">
        <v>887</v>
      </c>
      <c r="E333" s="27">
        <v>3</v>
      </c>
      <c r="F333" s="27"/>
      <c r="G333" s="27"/>
      <c r="H333" s="27"/>
      <c r="I333" s="32"/>
      <c r="J333" s="27"/>
      <c r="K333" s="27"/>
      <c r="L333" s="27"/>
      <c r="M333" s="27"/>
      <c r="N333" s="27" t="s">
        <v>296</v>
      </c>
      <c r="O333" s="33">
        <v>5</v>
      </c>
      <c r="P333" s="33" t="s">
        <v>297</v>
      </c>
      <c r="Q333" s="33" t="s">
        <v>358</v>
      </c>
      <c r="R333" s="32">
        <v>85</v>
      </c>
      <c r="S333" s="27">
        <v>23</v>
      </c>
      <c r="T333" s="27" t="s">
        <v>1437</v>
      </c>
      <c r="U333" s="27"/>
      <c r="V333" s="28"/>
      <c r="W333" s="29"/>
      <c r="X333" s="27"/>
      <c r="Y333" s="36"/>
      <c r="Z333" s="36" t="s">
        <v>891</v>
      </c>
      <c r="AA333" s="37">
        <v>1</v>
      </c>
      <c r="AB333" s="37" t="str">
        <f>B333</f>
        <v>Tài chính doanh nghiệp chuyên sâu</v>
      </c>
    </row>
    <row r="334" spans="1:29" s="21" customFormat="1" ht="24.75" hidden="1" customHeight="1" x14ac:dyDescent="0.25">
      <c r="A334" s="15"/>
      <c r="B334" s="26" t="s">
        <v>892</v>
      </c>
      <c r="C334" s="15"/>
      <c r="D334" s="15"/>
      <c r="E334" s="15"/>
      <c r="F334" s="15"/>
      <c r="G334" s="15"/>
      <c r="H334" s="15"/>
      <c r="I334" s="16"/>
      <c r="J334" s="9"/>
      <c r="K334" s="15"/>
      <c r="L334" s="15"/>
      <c r="M334" s="15"/>
      <c r="N334" s="15"/>
      <c r="O334" s="15"/>
      <c r="P334" s="17"/>
      <c r="Q334" s="15"/>
      <c r="R334" s="15"/>
      <c r="S334" s="15"/>
      <c r="T334" s="18"/>
      <c r="U334" s="18"/>
      <c r="V334" s="19"/>
      <c r="W334" s="20"/>
      <c r="X334" s="15"/>
      <c r="Y334" s="9"/>
      <c r="Z334" s="9"/>
    </row>
    <row r="335" spans="1:29" ht="20.100000000000001" hidden="1" customHeight="1" x14ac:dyDescent="0.25">
      <c r="W335" s="42" t="s">
        <v>1444</v>
      </c>
    </row>
    <row r="336" spans="1:29" ht="20.100000000000001" hidden="1" customHeight="1" x14ac:dyDescent="0.25">
      <c r="D336" s="5">
        <v>1</v>
      </c>
      <c r="E336" s="5">
        <v>2</v>
      </c>
      <c r="F336" s="5">
        <v>3</v>
      </c>
      <c r="G336" s="5">
        <v>4</v>
      </c>
      <c r="H336" s="5">
        <v>5</v>
      </c>
      <c r="I336" s="5">
        <v>6</v>
      </c>
      <c r="J336" s="5">
        <v>7</v>
      </c>
      <c r="K336" s="5">
        <v>8</v>
      </c>
      <c r="L336" s="5">
        <v>9</v>
      </c>
      <c r="M336" s="5">
        <v>10</v>
      </c>
      <c r="N336" s="5">
        <v>11</v>
      </c>
      <c r="O336" s="5">
        <v>12</v>
      </c>
      <c r="P336" s="5">
        <v>13</v>
      </c>
      <c r="Q336" s="5">
        <v>14</v>
      </c>
      <c r="R336" s="5">
        <v>15</v>
      </c>
      <c r="S336" s="5">
        <v>16</v>
      </c>
      <c r="T336" s="5">
        <v>17</v>
      </c>
      <c r="U336" s="5">
        <v>18</v>
      </c>
      <c r="V336" s="5">
        <v>19</v>
      </c>
      <c r="W336" s="5">
        <v>20</v>
      </c>
      <c r="X336" s="5">
        <v>21</v>
      </c>
      <c r="Y336" s="5">
        <v>22</v>
      </c>
      <c r="Z336" s="5">
        <v>23</v>
      </c>
      <c r="AA336" s="5">
        <v>24</v>
      </c>
      <c r="AB336" s="5">
        <v>25</v>
      </c>
      <c r="AC336" s="5">
        <v>26</v>
      </c>
    </row>
    <row r="337" spans="23:23" ht="20.100000000000001" hidden="1" customHeight="1" x14ac:dyDescent="0.25">
      <c r="W337" s="51" t="s">
        <v>1441</v>
      </c>
    </row>
    <row r="338" spans="23:23" ht="20.100000000000001" hidden="1" customHeight="1" x14ac:dyDescent="0.25">
      <c r="W338" s="51" t="s">
        <v>1442</v>
      </c>
    </row>
    <row r="339" spans="23:23" ht="20.100000000000001" customHeight="1" x14ac:dyDescent="0.25">
      <c r="W339" s="41"/>
    </row>
    <row r="340" spans="23:23" ht="20.100000000000001" customHeight="1" x14ac:dyDescent="0.25">
      <c r="W340" s="52"/>
    </row>
    <row r="341" spans="23:23" ht="20.100000000000001" customHeight="1" x14ac:dyDescent="0.25">
      <c r="W341" s="52"/>
    </row>
    <row r="342" spans="23:23" ht="20.100000000000001" customHeight="1" x14ac:dyDescent="0.25">
      <c r="W342" s="52"/>
    </row>
    <row r="343" spans="23:23" ht="20.100000000000001" customHeight="1" x14ac:dyDescent="0.25">
      <c r="W343" s="53" t="s">
        <v>1443</v>
      </c>
    </row>
  </sheetData>
  <autoFilter ref="A8:II338">
    <filterColumn colId="6">
      <filters>
        <filter val="KTPT-TN_x000a_KTQT-NN_x000a_TCNH-NN"/>
        <filter val="KTPT-TN_x000a_TCNH-NN"/>
        <filter val="KTPT-TN_x000a_TCNH-NN_x000a_TCNH-LUAT"/>
        <filter val="KTQT_x000a_TCNH-NN_x000a_TCNH-LUAT"/>
        <filter val="KTQT-NN_x000a_TCNH-NN_x000a_TCNH-LUAT"/>
        <filter val="TCNH_x000a_TCNH-NN"/>
        <filter val="TCNH-KTPT_x000a_TCNH-NN"/>
        <filter val="TCNH-NN_x000a_TCNH-CLC"/>
        <filter val="TCNH-NN_x000a_TCNH-LUAT"/>
      </filters>
    </filterColumn>
  </autoFilter>
  <sortState ref="A69:IN84">
    <sortCondition ref="B69:B84"/>
    <sortCondition ref="E69:E84"/>
    <sortCondition ref="O69:O84"/>
    <sortCondition descending="1" ref="N69:N84"/>
  </sortState>
  <mergeCells count="3">
    <mergeCell ref="A6:Z6"/>
    <mergeCell ref="T4:Y4"/>
    <mergeCell ref="A5:Z5"/>
  </mergeCells>
  <hyperlinks>
    <hyperlink ref="B14" r:id="rId1" display="http://www.ueb.edu.vn/Sub/13/Uploads/file/diepmtcn@gmail.com/2010/12/06/62_%C4%90%E1%BA%B6C T%E1%BA%A2 M%C3%94N H%E1%BB%8CC QU%E1%BA%A2N TR%E1%BB%8A R%E1%BB%A6I RO TRONG KINH DOANH QU%E1%BB%90C T%E1%BA%BE.doc"/>
    <hyperlink ref="W9" r:id="rId2"/>
    <hyperlink ref="W10" r:id="rId3" display="rbeason@ualberta.ca"/>
    <hyperlink ref="W11" r:id="rId4" display="rbeason@ualberta.ca"/>
    <hyperlink ref="W12" r:id="rId5" display="rbeason@ualberta.ca"/>
    <hyperlink ref="W13" r:id="rId6" display="rbeason@ualberta.ca"/>
    <hyperlink ref="W14" r:id="rId7" display="rbeason@ualberta.ca"/>
    <hyperlink ref="W15" r:id="rId8" display="rbeason@ualberta.ca"/>
    <hyperlink ref="W16" r:id="rId9" display="rbeason@ualberta.ca"/>
    <hyperlink ref="W17" r:id="rId10" display="rbeason@ualberta.ca"/>
    <hyperlink ref="W18" r:id="rId11" display="rbeason@ualberta.ca"/>
    <hyperlink ref="W19" r:id="rId12" display="rbeason@ualberta.ca"/>
    <hyperlink ref="W20" r:id="rId13" display="rbeason@ualberta.ca"/>
    <hyperlink ref="W21" r:id="rId14" display="rbeason@ualberta.ca"/>
    <hyperlink ref="W22" r:id="rId15" display="rbeason@ualberta.ca"/>
    <hyperlink ref="W23" r:id="rId16" display="rbeason@ualberta.ca"/>
    <hyperlink ref="W24" r:id="rId17" display="rbeason@ualberta.ca"/>
    <hyperlink ref="W25" r:id="rId18" display="rbeason@ualberta.ca"/>
    <hyperlink ref="W26" r:id="rId19" display="rbeason@ualberta.ca"/>
    <hyperlink ref="W27" r:id="rId20" display="rbeason@ualberta.ca"/>
    <hyperlink ref="W28" r:id="rId21" display="rbeason@ualberta.ca"/>
    <hyperlink ref="W29" r:id="rId22" display="rbeason@ualberta.ca"/>
    <hyperlink ref="W30" r:id="rId23" display="rbeason@ualberta.ca"/>
    <hyperlink ref="W31" r:id="rId24" display="rbeason@ualberta.ca"/>
    <hyperlink ref="W32" r:id="rId25" display="rbeason@ualberta.ca"/>
    <hyperlink ref="W33" r:id="rId26" display="rbeason@ualberta.ca"/>
    <hyperlink ref="W34" r:id="rId27" display="rbeason@ualberta.ca"/>
    <hyperlink ref="W35" r:id="rId28" display="rbeason@ualberta.ca"/>
    <hyperlink ref="W36" r:id="rId29" display="rbeason@ualberta.ca"/>
    <hyperlink ref="W37" r:id="rId30" display="rbeason@ualberta.ca"/>
    <hyperlink ref="W38" r:id="rId31" display="rbeason@ualberta.ca"/>
    <hyperlink ref="W39" r:id="rId32" display="rbeason@ualberta.ca"/>
    <hyperlink ref="W40" r:id="rId33" display="rbeason@ualberta.ca"/>
    <hyperlink ref="W41" r:id="rId34" display="rbeason@ualberta.ca"/>
    <hyperlink ref="W42" r:id="rId35" display="rbeason@ualberta.ca"/>
    <hyperlink ref="W43" r:id="rId36" display="rbeason@ualberta.ca"/>
    <hyperlink ref="W44" r:id="rId37" display="rbeason@ualberta.ca"/>
    <hyperlink ref="W45" r:id="rId38" display="rbeason@ualberta.ca"/>
    <hyperlink ref="W46" r:id="rId39" display="rbeason@ualberta.ca"/>
    <hyperlink ref="W47" r:id="rId40" display="rbeason@ualberta.ca"/>
    <hyperlink ref="W48" r:id="rId41" display="rbeason@ualberta.ca"/>
    <hyperlink ref="W49" r:id="rId42" display="rbeason@ualberta.ca"/>
    <hyperlink ref="W50" r:id="rId43" display="rbeason@ualberta.ca"/>
    <hyperlink ref="W51" r:id="rId44" display="rbeason@ualberta.ca"/>
    <hyperlink ref="W52" r:id="rId45" display="rbeason@ualberta.ca"/>
    <hyperlink ref="W53" r:id="rId46" display="rbeason@ualberta.ca"/>
    <hyperlink ref="W54" r:id="rId47" display="rbeason@ualberta.ca"/>
    <hyperlink ref="W55" r:id="rId48" display="rbeason@ualberta.ca"/>
    <hyperlink ref="W56" r:id="rId49" display="rbeason@ualberta.ca"/>
    <hyperlink ref="W57" r:id="rId50" display="rbeason@ualberta.ca"/>
    <hyperlink ref="W58" r:id="rId51" display="rbeason@ualberta.ca"/>
    <hyperlink ref="W59" r:id="rId52" display="rbeason@ualberta.ca"/>
    <hyperlink ref="W60" r:id="rId53" display="rbeason@ualberta.ca"/>
    <hyperlink ref="W61" r:id="rId54" display="rbeason@ualberta.ca"/>
    <hyperlink ref="W62" r:id="rId55" display="rbeason@ualberta.ca"/>
    <hyperlink ref="W63" r:id="rId56" display="rbeason@ualberta.ca"/>
    <hyperlink ref="W64" r:id="rId57" display="rbeason@ualberta.ca"/>
    <hyperlink ref="W65" r:id="rId58" display="rbeason@ualberta.ca"/>
    <hyperlink ref="W66" r:id="rId59" display="rbeason@ualberta.ca"/>
    <hyperlink ref="W67" r:id="rId60" display="rbeason@ualberta.ca"/>
    <hyperlink ref="W68" r:id="rId61" display="rbeason@ualberta.ca"/>
    <hyperlink ref="W69" r:id="rId62" display="rbeason@ualberta.ca"/>
    <hyperlink ref="W70" r:id="rId63" display="rbeason@ualberta.ca"/>
    <hyperlink ref="W71" r:id="rId64" display="rbeason@ualberta.ca"/>
    <hyperlink ref="W72" r:id="rId65" display="rbeason@ualberta.ca"/>
    <hyperlink ref="W73" r:id="rId66" display="rbeason@ualberta.ca"/>
    <hyperlink ref="W74" r:id="rId67" display="rbeason@ualberta.ca"/>
    <hyperlink ref="W75" r:id="rId68" display="rbeason@ualberta.ca"/>
    <hyperlink ref="W76" r:id="rId69" display="rbeason@ualberta.ca"/>
    <hyperlink ref="W77" r:id="rId70" display="rbeason@ualberta.ca"/>
    <hyperlink ref="W78" r:id="rId71" display="rbeason@ualberta.ca"/>
    <hyperlink ref="W79" r:id="rId72" display="rbeason@ualberta.ca"/>
    <hyperlink ref="W80" r:id="rId73" display="rbeason@ualberta.ca"/>
    <hyperlink ref="W81" r:id="rId74" display="rbeason@ualberta.ca"/>
    <hyperlink ref="W82" r:id="rId75" display="rbeason@ualberta.ca"/>
    <hyperlink ref="W83" r:id="rId76" display="rbeason@ualberta.ca"/>
    <hyperlink ref="W84" r:id="rId77" display="rbeason@ualberta.ca"/>
    <hyperlink ref="W85" r:id="rId78" display="rbeason@ualberta.ca"/>
    <hyperlink ref="W86" r:id="rId79" display="rbeason@ualberta.ca"/>
    <hyperlink ref="W87" r:id="rId80" display="rbeason@ualberta.ca"/>
    <hyperlink ref="W88" r:id="rId81" display="rbeason@ualberta.ca"/>
    <hyperlink ref="W89" r:id="rId82" display="rbeason@ualberta.ca"/>
    <hyperlink ref="W90" r:id="rId83" display="rbeason@ualberta.ca"/>
    <hyperlink ref="W91" r:id="rId84" display="rbeason@ualberta.ca"/>
    <hyperlink ref="W92" r:id="rId85" display="rbeason@ualberta.ca"/>
    <hyperlink ref="W93" r:id="rId86" display="rbeason@ualberta.ca"/>
    <hyperlink ref="W94" r:id="rId87" display="rbeason@ualberta.ca"/>
    <hyperlink ref="W95" r:id="rId88" display="rbeason@ualberta.ca"/>
    <hyperlink ref="W96" r:id="rId89" display="rbeason@ualberta.ca"/>
    <hyperlink ref="W97" r:id="rId90" display="rbeason@ualberta.ca"/>
    <hyperlink ref="W98" r:id="rId91" display="rbeason@ualberta.ca"/>
    <hyperlink ref="W99" r:id="rId92" display="rbeason@ualberta.ca"/>
    <hyperlink ref="W100" r:id="rId93" display="rbeason@ualberta.ca"/>
    <hyperlink ref="W101" r:id="rId94" display="rbeason@ualberta.ca"/>
    <hyperlink ref="W102" r:id="rId95" display="rbeason@ualberta.ca"/>
    <hyperlink ref="W103" r:id="rId96" display="rbeason@ualberta.ca"/>
    <hyperlink ref="W104" r:id="rId97" display="rbeason@ualberta.ca"/>
    <hyperlink ref="W105" r:id="rId98" display="rbeason@ualberta.ca"/>
    <hyperlink ref="W106" r:id="rId99" display="rbeason@ualberta.ca"/>
    <hyperlink ref="W107" r:id="rId100" display="rbeason@ualberta.ca"/>
    <hyperlink ref="W108" r:id="rId101" display="rbeason@ualberta.ca"/>
    <hyperlink ref="W109" r:id="rId102" display="rbeason@ualberta.ca"/>
    <hyperlink ref="W110" r:id="rId103" display="rbeason@ualberta.ca"/>
    <hyperlink ref="W111" r:id="rId104" display="rbeason@ualberta.ca"/>
    <hyperlink ref="W112" r:id="rId105" display="rbeason@ualberta.ca"/>
    <hyperlink ref="W113" r:id="rId106" display="rbeason@ualberta.ca"/>
    <hyperlink ref="W114" r:id="rId107" display="rbeason@ualberta.ca"/>
    <hyperlink ref="W115" r:id="rId108" display="rbeason@ualberta.ca"/>
    <hyperlink ref="W116" r:id="rId109" display="rbeason@ualberta.ca"/>
    <hyperlink ref="W117" r:id="rId110" display="rbeason@ualberta.ca"/>
    <hyperlink ref="W118" r:id="rId111" display="rbeason@ualberta.ca"/>
    <hyperlink ref="W119" r:id="rId112" display="rbeason@ualberta.ca"/>
    <hyperlink ref="W120" r:id="rId113" display="rbeason@ualberta.ca"/>
    <hyperlink ref="W121" r:id="rId114" display="rbeason@ualberta.ca"/>
    <hyperlink ref="W122" r:id="rId115" display="rbeason@ualberta.ca"/>
    <hyperlink ref="W123" r:id="rId116" display="rbeason@ualberta.ca"/>
    <hyperlink ref="W124" r:id="rId117" display="rbeason@ualberta.ca"/>
    <hyperlink ref="W125" r:id="rId118" display="rbeason@ualberta.ca"/>
    <hyperlink ref="W126" r:id="rId119" display="rbeason@ualberta.ca"/>
    <hyperlink ref="W127" r:id="rId120" display="rbeason@ualberta.ca"/>
    <hyperlink ref="W128" r:id="rId121" display="rbeason@ualberta.ca"/>
    <hyperlink ref="W129" r:id="rId122" display="rbeason@ualberta.ca"/>
    <hyperlink ref="W130" r:id="rId123" display="rbeason@ualberta.ca"/>
    <hyperlink ref="W131" r:id="rId124" display="rbeason@ualberta.ca"/>
    <hyperlink ref="W132" r:id="rId125" display="rbeason@ualberta.ca"/>
    <hyperlink ref="W133" r:id="rId126" display="rbeason@ualberta.ca"/>
    <hyperlink ref="W134" r:id="rId127" display="rbeason@ualberta.ca"/>
    <hyperlink ref="W135" r:id="rId128" display="rbeason@ualberta.ca"/>
    <hyperlink ref="W136" r:id="rId129" display="rbeason@ualberta.ca"/>
    <hyperlink ref="W137" r:id="rId130" display="rbeason@ualberta.ca"/>
    <hyperlink ref="W138" r:id="rId131" display="rbeason@ualberta.ca"/>
    <hyperlink ref="W139" r:id="rId132" display="rbeason@ualberta.ca"/>
    <hyperlink ref="W140" r:id="rId133" display="rbeason@ualberta.ca"/>
    <hyperlink ref="W141" r:id="rId134" display="rbeason@ualberta.ca"/>
    <hyperlink ref="W142" r:id="rId135" display="rbeason@ualberta.ca"/>
    <hyperlink ref="W143" r:id="rId136" display="rbeason@ualberta.ca"/>
    <hyperlink ref="W144" r:id="rId137" display="rbeason@ualberta.ca"/>
    <hyperlink ref="W145" r:id="rId138" display="rbeason@ualberta.ca"/>
    <hyperlink ref="W146" r:id="rId139" display="rbeason@ualberta.ca"/>
    <hyperlink ref="W147" r:id="rId140" display="rbeason@ualberta.ca"/>
    <hyperlink ref="W148" r:id="rId141" display="rbeason@ualberta.ca"/>
    <hyperlink ref="W149" r:id="rId142" display="rbeason@ualberta.ca"/>
    <hyperlink ref="W150" r:id="rId143" display="rbeason@ualberta.ca"/>
    <hyperlink ref="W151" r:id="rId144" display="rbeason@ualberta.ca"/>
    <hyperlink ref="W152" r:id="rId145" display="rbeason@ualberta.ca"/>
    <hyperlink ref="W153" r:id="rId146" display="rbeason@ualberta.ca"/>
    <hyperlink ref="W154" r:id="rId147" display="rbeason@ualberta.ca"/>
    <hyperlink ref="W155" r:id="rId148" display="rbeason@ualberta.ca"/>
    <hyperlink ref="W156" r:id="rId149" display="rbeason@ualberta.ca"/>
    <hyperlink ref="W157" r:id="rId150" display="rbeason@ualberta.ca"/>
    <hyperlink ref="W158" r:id="rId151" display="rbeason@ualberta.ca"/>
    <hyperlink ref="W159" r:id="rId152" display="rbeason@ualberta.ca"/>
    <hyperlink ref="W160" r:id="rId153" display="rbeason@ualberta.ca"/>
    <hyperlink ref="W161" r:id="rId154" display="rbeason@ualberta.ca"/>
    <hyperlink ref="W162" r:id="rId155" display="rbeason@ualberta.ca"/>
    <hyperlink ref="W163" r:id="rId156" display="rbeason@ualberta.ca"/>
    <hyperlink ref="W164" r:id="rId157" display="rbeason@ualberta.ca"/>
    <hyperlink ref="W165" r:id="rId158" display="rbeason@ualberta.ca"/>
    <hyperlink ref="W166" r:id="rId159" display="rbeason@ualberta.ca"/>
    <hyperlink ref="W167" r:id="rId160" display="rbeason@ualberta.ca"/>
    <hyperlink ref="W168" r:id="rId161" display="rbeason@ualberta.ca"/>
    <hyperlink ref="W170" r:id="rId162" display="rbeason@ualberta.ca"/>
    <hyperlink ref="W171" r:id="rId163" display="rbeason@ualberta.ca"/>
    <hyperlink ref="W172" r:id="rId164" display="rbeason@ualberta.ca"/>
    <hyperlink ref="W174" r:id="rId165" display="rbeason@ualberta.ca"/>
    <hyperlink ref="W175" r:id="rId166" display="rbeason@ualberta.ca"/>
    <hyperlink ref="W176" r:id="rId167" display="rbeason@ualberta.ca"/>
    <hyperlink ref="W177" r:id="rId168" display="rbeason@ualberta.ca"/>
    <hyperlink ref="W178" r:id="rId169" display="rbeason@ualberta.ca"/>
    <hyperlink ref="W179" r:id="rId170" display="rbeason@ualberta.ca"/>
    <hyperlink ref="W180" r:id="rId171" display="rbeason@ualberta.ca"/>
    <hyperlink ref="W181" r:id="rId172" display="rbeason@ualberta.ca"/>
    <hyperlink ref="W182" r:id="rId173" display="rbeason@ualberta.ca"/>
    <hyperlink ref="W183" r:id="rId174" display="rbeason@ualberta.ca"/>
    <hyperlink ref="W184" r:id="rId175" display="rbeason@ualberta.ca"/>
    <hyperlink ref="W185" r:id="rId176" display="rbeason@ualberta.ca"/>
    <hyperlink ref="W186" r:id="rId177" display="rbeason@ualberta.ca"/>
    <hyperlink ref="W187" r:id="rId178" display="rbeason@ualberta.ca"/>
    <hyperlink ref="W188" r:id="rId179" display="rbeason@ualberta.ca"/>
    <hyperlink ref="W189" r:id="rId180" display="rbeason@ualberta.ca"/>
    <hyperlink ref="W190" r:id="rId181" display="rbeason@ualberta.ca"/>
    <hyperlink ref="W191" r:id="rId182" display="rbeason@ualberta.ca"/>
    <hyperlink ref="W192" r:id="rId183" display="rbeason@ualberta.ca"/>
    <hyperlink ref="W193" r:id="rId184" display="rbeason@ualberta.ca"/>
    <hyperlink ref="W194" r:id="rId185" display="rbeason@ualberta.ca"/>
    <hyperlink ref="W195" r:id="rId186" display="rbeason@ualberta.ca"/>
    <hyperlink ref="W196" r:id="rId187" display="rbeason@ualberta.ca"/>
    <hyperlink ref="W197" r:id="rId188" display="rbeason@ualberta.ca"/>
    <hyperlink ref="W198" r:id="rId189" display="rbeason@ualberta.ca"/>
    <hyperlink ref="W199" r:id="rId190" display="rbeason@ualberta.ca"/>
    <hyperlink ref="W200" r:id="rId191" display="rbeason@ualberta.ca"/>
    <hyperlink ref="W201" r:id="rId192" display="rbeason@ualberta.ca"/>
    <hyperlink ref="W202" r:id="rId193" display="rbeason@ualberta.ca"/>
    <hyperlink ref="W203" r:id="rId194" display="rbeason@ualberta.ca"/>
    <hyperlink ref="W204" r:id="rId195" display="rbeason@ualberta.ca"/>
    <hyperlink ref="W206" r:id="rId196" display="rbeason@ualberta.ca"/>
    <hyperlink ref="W207" r:id="rId197" display="rbeason@ualberta.ca"/>
    <hyperlink ref="W208" r:id="rId198" display="rbeason@ualberta.ca"/>
    <hyperlink ref="W209" r:id="rId199" display="rbeason@ualberta.ca"/>
    <hyperlink ref="W210" r:id="rId200" display="rbeason@ualberta.ca"/>
    <hyperlink ref="W211" r:id="rId201" display="rbeason@ualberta.ca"/>
    <hyperlink ref="W212" r:id="rId202" display="rbeason@ualberta.ca"/>
    <hyperlink ref="W213" r:id="rId203" display="rbeason@ualberta.ca"/>
    <hyperlink ref="W214" r:id="rId204" display="rbeason@ualberta.ca"/>
    <hyperlink ref="W215" r:id="rId205" display="rbeason@ualberta.ca"/>
    <hyperlink ref="W216" r:id="rId206" display="rbeason@ualberta.ca"/>
    <hyperlink ref="W217" r:id="rId207" display="rbeason@ualberta.ca"/>
    <hyperlink ref="W218" r:id="rId208" display="rbeason@ualberta.ca"/>
    <hyperlink ref="W219" r:id="rId209" display="rbeason@ualberta.ca"/>
    <hyperlink ref="W220" r:id="rId210" display="rbeason@ualberta.ca"/>
    <hyperlink ref="W221" r:id="rId211" display="rbeason@ualberta.ca"/>
    <hyperlink ref="W222" r:id="rId212" display="rbeason@ualberta.ca"/>
    <hyperlink ref="W223" r:id="rId213" display="rbeason@ualberta.ca"/>
    <hyperlink ref="W224" r:id="rId214" display="rbeason@ualberta.ca"/>
    <hyperlink ref="W225" r:id="rId215" display="rbeason@ualberta.ca"/>
    <hyperlink ref="W226" r:id="rId216" display="rbeason@ualberta.ca"/>
    <hyperlink ref="W227" r:id="rId217" display="rbeason@ualberta.ca"/>
    <hyperlink ref="W228" r:id="rId218" display="rbeason@ualberta.ca"/>
    <hyperlink ref="W229" r:id="rId219" display="rbeason@ualberta.ca"/>
    <hyperlink ref="W230" r:id="rId220" display="rbeason@ualberta.ca"/>
    <hyperlink ref="W231" r:id="rId221" display="rbeason@ualberta.ca"/>
    <hyperlink ref="W232" r:id="rId222" display="rbeason@ualberta.ca"/>
    <hyperlink ref="W233" r:id="rId223" display="rbeason@ualberta.ca"/>
    <hyperlink ref="W234" r:id="rId224" display="rbeason@ualberta.ca"/>
    <hyperlink ref="W235" r:id="rId225" display="rbeason@ualberta.ca"/>
    <hyperlink ref="W236" r:id="rId226" display="rbeason@ualberta.ca"/>
    <hyperlink ref="W237" r:id="rId227" display="rbeason@ualberta.ca"/>
    <hyperlink ref="W238" r:id="rId228" display="rbeason@ualberta.ca"/>
    <hyperlink ref="W239" r:id="rId229" display="rbeason@ualberta.ca"/>
    <hyperlink ref="W240" r:id="rId230" display="rbeason@ualberta.ca"/>
    <hyperlink ref="W241" r:id="rId231" display="rbeason@ualberta.ca"/>
    <hyperlink ref="W242" r:id="rId232" display="rbeason@ualberta.ca"/>
    <hyperlink ref="W243" r:id="rId233" display="rbeason@ualberta.ca"/>
    <hyperlink ref="W244" r:id="rId234" display="rbeason@ualberta.ca"/>
    <hyperlink ref="W245" r:id="rId235" display="rbeason@ualberta.ca"/>
    <hyperlink ref="W246" r:id="rId236" display="rbeason@ualberta.ca"/>
    <hyperlink ref="W247" r:id="rId237" display="rbeason@ualberta.ca"/>
    <hyperlink ref="W248" r:id="rId238" display="rbeason@ualberta.ca"/>
    <hyperlink ref="W249" r:id="rId239" display="rbeason@ualberta.ca"/>
    <hyperlink ref="W250" r:id="rId240" display="rbeason@ualberta.ca"/>
    <hyperlink ref="W251" r:id="rId241" display="rbeason@ualberta.ca"/>
    <hyperlink ref="W252" r:id="rId242" display="rbeason@ualberta.ca"/>
    <hyperlink ref="W253" r:id="rId243" display="rbeason@ualberta.ca"/>
    <hyperlink ref="W254" r:id="rId244" display="rbeason@ualberta.ca"/>
    <hyperlink ref="W255" r:id="rId245" display="rbeason@ualberta.ca"/>
    <hyperlink ref="W256" r:id="rId246" display="rbeason@ualberta.ca"/>
    <hyperlink ref="W257" r:id="rId247" display="rbeason@ualberta.ca"/>
    <hyperlink ref="W258" r:id="rId248" display="rbeason@ualberta.ca"/>
    <hyperlink ref="W259" r:id="rId249" display="rbeason@ualberta.ca"/>
    <hyperlink ref="W260" r:id="rId250" display="rbeason@ualberta.ca"/>
    <hyperlink ref="W261" r:id="rId251" display="rbeason@ualberta.ca"/>
    <hyperlink ref="W262" r:id="rId252" display="rbeason@ualberta.ca"/>
    <hyperlink ref="W263" r:id="rId253" display="rbeason@ualberta.ca"/>
    <hyperlink ref="W264" r:id="rId254" display="rbeason@ualberta.ca"/>
    <hyperlink ref="W265" r:id="rId255" display="rbeason@ualberta.ca"/>
    <hyperlink ref="W266" r:id="rId256" display="rbeason@ualberta.ca"/>
    <hyperlink ref="W267" r:id="rId257" display="rbeason@ualberta.ca"/>
    <hyperlink ref="W268" r:id="rId258" display="rbeason@ualberta.ca"/>
    <hyperlink ref="W269" r:id="rId259"/>
    <hyperlink ref="W290" r:id="rId260" display="rbeason@ualberta.ca"/>
    <hyperlink ref="W291" r:id="rId261" display="rbeason@ualberta.ca"/>
    <hyperlink ref="W292" r:id="rId262" display="rbeason@ualberta.ca"/>
    <hyperlink ref="W295" r:id="rId263" display="rbeason@ualberta.ca"/>
    <hyperlink ref="W296" r:id="rId264" display="rbeason@ualberta.ca"/>
    <hyperlink ref="W297" r:id="rId265" display="rbeason@ualberta.ca"/>
    <hyperlink ref="W298" r:id="rId266" display="rbeason@ualberta.ca"/>
    <hyperlink ref="W299" r:id="rId267" display="rbeason@ualberta.ca"/>
    <hyperlink ref="W300" r:id="rId268" display="rbeason@ualberta.ca"/>
    <hyperlink ref="W301" r:id="rId269" display="rbeason@ualberta.ca"/>
    <hyperlink ref="W302" r:id="rId270" display="rbeason@ualberta.ca"/>
    <hyperlink ref="W303" r:id="rId271" display="rbeason@ualberta.ca"/>
    <hyperlink ref="W304" r:id="rId272" display="rbeason@ualberta.ca"/>
    <hyperlink ref="W305" r:id="rId273" display="rbeason@ualberta.ca"/>
    <hyperlink ref="W306" r:id="rId274" display="rbeason@ualberta.ca"/>
    <hyperlink ref="W331" r:id="rId275" display="rbeason@ualberta.ca"/>
    <hyperlink ref="W169" r:id="rId276" display="rbeason@ualberta.ca"/>
  </hyperlinks>
  <pageMargins left="0" right="0" top="0.25" bottom="0.25" header="0.5" footer="0"/>
  <pageSetup paperSize="9" scale="41" fitToHeight="0" orientation="landscape" r:id="rId277"/>
  <headerFooter alignWithMargins="0">
    <oddFooter>Page &amp;P of &amp;N</oddFooter>
  </headerFooter>
  <drawing r:id="rId2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230"/>
  <sheetViews>
    <sheetView view="pageBreakPreview" zoomScaleNormal="100" zoomScaleSheetLayoutView="100" workbookViewId="0">
      <selection activeCell="G1" sqref="G1"/>
    </sheetView>
  </sheetViews>
  <sheetFormatPr defaultRowHeight="12.75" x14ac:dyDescent="0.2"/>
  <cols>
    <col min="1" max="1" width="6.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9.7109375" style="61" customWidth="1"/>
    <col min="25" max="25" width="17.28515625" style="61" hidden="1" customWidth="1"/>
    <col min="26" max="26" width="16.42578125" style="61" customWidth="1"/>
    <col min="27"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53"/>
      <c r="U3" s="253"/>
      <c r="V3" s="253"/>
      <c r="W3" s="253"/>
      <c r="X3" s="253"/>
      <c r="Y3" s="254"/>
      <c r="Z3" s="54"/>
    </row>
    <row r="4" spans="1:29" s="3" customFormat="1" ht="20.25" x14ac:dyDescent="0.25">
      <c r="A4" s="255" t="s">
        <v>1674</v>
      </c>
      <c r="B4" s="255"/>
      <c r="C4" s="255"/>
      <c r="D4" s="255"/>
      <c r="E4" s="255"/>
      <c r="F4" s="255"/>
      <c r="G4" s="255"/>
      <c r="H4" s="255"/>
      <c r="I4" s="255"/>
      <c r="J4" s="255"/>
      <c r="K4" s="255"/>
      <c r="L4" s="255"/>
      <c r="M4" s="255"/>
      <c r="N4" s="255"/>
      <c r="O4" s="255"/>
      <c r="P4" s="255"/>
      <c r="Q4" s="255"/>
      <c r="R4" s="255"/>
      <c r="S4" s="255"/>
      <c r="T4" s="255"/>
      <c r="U4" s="255"/>
      <c r="V4" s="255"/>
      <c r="W4" s="255"/>
      <c r="X4" s="255"/>
      <c r="Y4" s="86"/>
      <c r="Z4" s="86"/>
    </row>
    <row r="5" spans="1:29" s="3" customFormat="1" ht="15.75" customHeight="1" x14ac:dyDescent="0.25">
      <c r="A5" s="256" t="s">
        <v>1694</v>
      </c>
      <c r="B5" s="256"/>
      <c r="C5" s="256"/>
      <c r="D5" s="256"/>
      <c r="E5" s="256"/>
      <c r="F5" s="256"/>
      <c r="G5" s="256"/>
      <c r="H5" s="256"/>
      <c r="I5" s="256"/>
      <c r="J5" s="256"/>
      <c r="K5" s="256"/>
      <c r="L5" s="256"/>
      <c r="M5" s="256"/>
      <c r="N5" s="256"/>
      <c r="O5" s="256"/>
      <c r="P5" s="256"/>
      <c r="Q5" s="256"/>
      <c r="R5" s="256"/>
      <c r="S5" s="256"/>
      <c r="T5" s="256"/>
      <c r="U5" s="256"/>
      <c r="V5" s="256"/>
      <c r="W5" s="256"/>
      <c r="X5" s="256"/>
      <c r="Y5" s="87"/>
      <c r="Z5" s="87"/>
    </row>
    <row r="6" spans="1:29" s="1" customFormat="1" ht="12.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29.2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9.25"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1</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t="s">
        <v>1677</v>
      </c>
      <c r="Y9" s="71"/>
      <c r="Z9" s="71"/>
      <c r="AA9" s="71"/>
      <c r="AB9" s="71"/>
      <c r="AC9" s="71"/>
    </row>
    <row r="10" spans="1:29" s="72" customFormat="1" ht="26.25" customHeight="1" x14ac:dyDescent="0.2">
      <c r="A10" s="69">
        <f>A9+1</f>
        <v>2</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t="s">
        <v>1677</v>
      </c>
      <c r="Y10" s="71"/>
      <c r="Z10" s="71"/>
      <c r="AA10" s="71"/>
      <c r="AB10" s="71"/>
      <c r="AC10" s="71"/>
    </row>
    <row r="11" spans="1:29" ht="26.25" customHeight="1" x14ac:dyDescent="0.2">
      <c r="A11" s="69">
        <f t="shared" ref="A11:A30" si="0">A10+1</f>
        <v>3</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c r="AC11" s="56"/>
    </row>
    <row r="12" spans="1:29" ht="26.25" customHeight="1" x14ac:dyDescent="0.2">
      <c r="A12" s="69">
        <f t="shared" si="0"/>
        <v>4</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9">
        <f t="shared" si="0"/>
        <v>5</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9">
        <f t="shared" si="0"/>
        <v>6</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t="s">
        <v>1707</v>
      </c>
      <c r="AA14" s="56"/>
      <c r="AB14" s="56"/>
      <c r="AC14" s="56"/>
    </row>
    <row r="15" spans="1:29" s="105" customFormat="1" ht="26.25" customHeight="1" x14ac:dyDescent="0.2">
      <c r="A15" s="69">
        <f t="shared" si="0"/>
        <v>7</v>
      </c>
      <c r="B15" s="109" t="s">
        <v>35</v>
      </c>
      <c r="C15" s="109" t="s">
        <v>28</v>
      </c>
      <c r="D15" s="109" t="s">
        <v>205</v>
      </c>
      <c r="E15" s="68"/>
      <c r="F15" s="109">
        <v>3</v>
      </c>
      <c r="G15" s="109" t="s">
        <v>192</v>
      </c>
      <c r="H15" s="109" t="s">
        <v>132</v>
      </c>
      <c r="I15" s="109">
        <v>143</v>
      </c>
      <c r="J15" s="109">
        <v>2</v>
      </c>
      <c r="K15" s="68"/>
      <c r="L15" s="68"/>
      <c r="M15" s="68"/>
      <c r="N15" s="68"/>
      <c r="O15" s="68"/>
      <c r="P15" s="68"/>
      <c r="Q15" s="68"/>
      <c r="R15" s="68"/>
      <c r="S15" s="68"/>
      <c r="T15" s="68"/>
      <c r="U15" s="68"/>
      <c r="V15" s="68"/>
      <c r="W15" s="109" t="s">
        <v>175</v>
      </c>
      <c r="X15" s="109" t="s">
        <v>1510</v>
      </c>
      <c r="Y15" s="68"/>
      <c r="Z15" s="104"/>
      <c r="AA15" s="104"/>
      <c r="AB15" s="104"/>
      <c r="AC15" s="104"/>
    </row>
    <row r="16" spans="1:29" s="105" customFormat="1" ht="26.25" customHeight="1" x14ac:dyDescent="0.2">
      <c r="A16" s="69">
        <f t="shared" si="0"/>
        <v>8</v>
      </c>
      <c r="B16" s="109" t="s">
        <v>164</v>
      </c>
      <c r="C16" s="109" t="s">
        <v>126</v>
      </c>
      <c r="D16" s="109" t="s">
        <v>30</v>
      </c>
      <c r="E16" s="68"/>
      <c r="F16" s="109">
        <v>3</v>
      </c>
      <c r="G16" s="109" t="s">
        <v>192</v>
      </c>
      <c r="H16" s="109" t="s">
        <v>132</v>
      </c>
      <c r="I16" s="109">
        <v>143</v>
      </c>
      <c r="J16" s="109">
        <v>2</v>
      </c>
      <c r="K16" s="68"/>
      <c r="L16" s="68"/>
      <c r="M16" s="68"/>
      <c r="N16" s="68"/>
      <c r="O16" s="68"/>
      <c r="P16" s="68"/>
      <c r="Q16" s="68"/>
      <c r="R16" s="68"/>
      <c r="S16" s="68"/>
      <c r="T16" s="68"/>
      <c r="U16" s="68"/>
      <c r="V16" s="68"/>
      <c r="W16" s="109" t="s">
        <v>260</v>
      </c>
      <c r="X16" s="109" t="s">
        <v>1510</v>
      </c>
      <c r="Y16" s="68"/>
      <c r="Z16" s="104"/>
      <c r="AA16" s="104"/>
      <c r="AB16" s="104"/>
      <c r="AC16" s="104"/>
    </row>
    <row r="17" spans="1:29" s="105" customFormat="1" ht="26.25" customHeight="1" x14ac:dyDescent="0.2">
      <c r="A17" s="69">
        <f t="shared" si="0"/>
        <v>9</v>
      </c>
      <c r="B17" s="109" t="s">
        <v>1495</v>
      </c>
      <c r="C17" s="109" t="s">
        <v>1496</v>
      </c>
      <c r="D17" s="109" t="s">
        <v>23</v>
      </c>
      <c r="E17" s="68"/>
      <c r="F17" s="109">
        <v>3</v>
      </c>
      <c r="G17" s="109" t="s">
        <v>192</v>
      </c>
      <c r="H17" s="109" t="s">
        <v>132</v>
      </c>
      <c r="I17" s="109">
        <v>143</v>
      </c>
      <c r="J17" s="109">
        <v>2</v>
      </c>
      <c r="K17" s="68"/>
      <c r="L17" s="68"/>
      <c r="M17" s="68"/>
      <c r="N17" s="68"/>
      <c r="O17" s="68"/>
      <c r="P17" s="68"/>
      <c r="Q17" s="68"/>
      <c r="R17" s="68"/>
      <c r="S17" s="68"/>
      <c r="T17" s="68"/>
      <c r="U17" s="68"/>
      <c r="V17" s="68"/>
      <c r="W17" s="109" t="s">
        <v>260</v>
      </c>
      <c r="X17" s="109" t="s">
        <v>1510</v>
      </c>
      <c r="Y17" s="68"/>
      <c r="Z17" s="104"/>
      <c r="AA17" s="104"/>
      <c r="AB17" s="104"/>
      <c r="AC17" s="104"/>
    </row>
    <row r="18" spans="1:29" ht="26.25" customHeight="1" x14ac:dyDescent="0.2">
      <c r="A18" s="69">
        <f t="shared" si="0"/>
        <v>10</v>
      </c>
      <c r="B18" s="56" t="s">
        <v>1503</v>
      </c>
      <c r="C18" s="56" t="s">
        <v>1504</v>
      </c>
      <c r="D18" s="56" t="s">
        <v>100</v>
      </c>
      <c r="E18" s="56"/>
      <c r="F18" s="56">
        <v>3</v>
      </c>
      <c r="G18" s="56" t="s">
        <v>240</v>
      </c>
      <c r="H18" s="56" t="s">
        <v>132</v>
      </c>
      <c r="I18" s="56">
        <v>89</v>
      </c>
      <c r="J18" s="56">
        <v>1</v>
      </c>
      <c r="K18" s="56"/>
      <c r="L18" s="56"/>
      <c r="M18" s="56"/>
      <c r="N18" s="56"/>
      <c r="O18" s="56"/>
      <c r="P18" s="56"/>
      <c r="Q18" s="56"/>
      <c r="R18" s="56"/>
      <c r="S18" s="56"/>
      <c r="T18" s="56"/>
      <c r="U18" s="56"/>
      <c r="V18" s="56"/>
      <c r="W18" s="56" t="s">
        <v>144</v>
      </c>
      <c r="X18" s="56" t="s">
        <v>1490</v>
      </c>
      <c r="Y18" s="56"/>
      <c r="Z18" s="56"/>
      <c r="AA18" s="56"/>
      <c r="AB18" s="56"/>
      <c r="AC18" s="56"/>
    </row>
    <row r="19" spans="1:29" ht="26.25" customHeight="1" x14ac:dyDescent="0.2">
      <c r="A19" s="69">
        <f t="shared" si="0"/>
        <v>11</v>
      </c>
      <c r="B19" s="56" t="s">
        <v>200</v>
      </c>
      <c r="C19" s="56" t="s">
        <v>201</v>
      </c>
      <c r="D19" s="56" t="s">
        <v>191</v>
      </c>
      <c r="E19" s="56"/>
      <c r="F19" s="56">
        <v>5</v>
      </c>
      <c r="G19" s="56" t="s">
        <v>240</v>
      </c>
      <c r="H19" s="56" t="s">
        <v>132</v>
      </c>
      <c r="I19" s="56">
        <v>89</v>
      </c>
      <c r="J19" s="56">
        <v>1</v>
      </c>
      <c r="K19" s="56"/>
      <c r="L19" s="56"/>
      <c r="M19" s="56"/>
      <c r="N19" s="56"/>
      <c r="O19" s="56"/>
      <c r="P19" s="56"/>
      <c r="Q19" s="56"/>
      <c r="R19" s="56"/>
      <c r="S19" s="56"/>
      <c r="T19" s="56"/>
      <c r="U19" s="56"/>
      <c r="V19" s="56"/>
      <c r="W19" s="56" t="s">
        <v>143</v>
      </c>
      <c r="X19" s="56" t="s">
        <v>1490</v>
      </c>
      <c r="Y19" s="56"/>
      <c r="Z19" s="56"/>
      <c r="AA19" s="56"/>
      <c r="AB19" s="56"/>
      <c r="AC19" s="56"/>
    </row>
    <row r="20" spans="1:29" ht="26.25" customHeight="1" x14ac:dyDescent="0.2">
      <c r="A20" s="69">
        <f t="shared" si="0"/>
        <v>12</v>
      </c>
      <c r="B20" s="56" t="s">
        <v>65</v>
      </c>
      <c r="C20" s="56" t="s">
        <v>66</v>
      </c>
      <c r="D20" s="56" t="s">
        <v>39</v>
      </c>
      <c r="E20" s="56"/>
      <c r="F20" s="56">
        <v>3</v>
      </c>
      <c r="G20" s="56" t="s">
        <v>240</v>
      </c>
      <c r="H20" s="56" t="s">
        <v>132</v>
      </c>
      <c r="I20" s="56">
        <v>89</v>
      </c>
      <c r="J20" s="56">
        <v>1</v>
      </c>
      <c r="K20" s="56"/>
      <c r="L20" s="56"/>
      <c r="M20" s="56"/>
      <c r="N20" s="56"/>
      <c r="O20" s="56"/>
      <c r="P20" s="56"/>
      <c r="Q20" s="56"/>
      <c r="R20" s="56"/>
      <c r="S20" s="56"/>
      <c r="T20" s="56"/>
      <c r="U20" s="56"/>
      <c r="V20" s="56"/>
      <c r="W20" s="56" t="s">
        <v>146</v>
      </c>
      <c r="X20" s="56" t="s">
        <v>1490</v>
      </c>
      <c r="Y20" s="56"/>
      <c r="Z20" s="56"/>
      <c r="AA20" s="56"/>
      <c r="AB20" s="56"/>
      <c r="AC20" s="56"/>
    </row>
    <row r="21" spans="1:29" s="111" customFormat="1" ht="26.25" customHeight="1" x14ac:dyDescent="0.2">
      <c r="A21" s="69">
        <f t="shared" si="0"/>
        <v>13</v>
      </c>
      <c r="B21" s="110" t="s">
        <v>1505</v>
      </c>
      <c r="C21" s="110" t="s">
        <v>1506</v>
      </c>
      <c r="D21" s="110" t="s">
        <v>27</v>
      </c>
      <c r="E21" s="110"/>
      <c r="F21" s="110">
        <v>3</v>
      </c>
      <c r="G21" s="110" t="s">
        <v>240</v>
      </c>
      <c r="H21" s="110" t="s">
        <v>132</v>
      </c>
      <c r="I21" s="110">
        <v>89</v>
      </c>
      <c r="J21" s="110">
        <v>1</v>
      </c>
      <c r="K21" s="110"/>
      <c r="L21" s="110"/>
      <c r="M21" s="110"/>
      <c r="N21" s="110"/>
      <c r="O21" s="110"/>
      <c r="P21" s="110"/>
      <c r="Q21" s="110"/>
      <c r="R21" s="110"/>
      <c r="S21" s="110"/>
      <c r="T21" s="110"/>
      <c r="U21" s="110"/>
      <c r="V21" s="110"/>
      <c r="W21" s="110" t="s">
        <v>175</v>
      </c>
      <c r="X21" s="110" t="s">
        <v>1509</v>
      </c>
      <c r="Y21" s="110"/>
      <c r="Z21" s="110"/>
      <c r="AA21" s="110"/>
      <c r="AB21" s="110"/>
      <c r="AC21" s="110"/>
    </row>
    <row r="22" spans="1:29" ht="26.25" customHeight="1" x14ac:dyDescent="0.2">
      <c r="A22" s="69">
        <f t="shared" si="0"/>
        <v>14</v>
      </c>
      <c r="B22" s="56" t="s">
        <v>22</v>
      </c>
      <c r="C22" s="56" t="s">
        <v>23</v>
      </c>
      <c r="D22" s="56" t="s">
        <v>1508</v>
      </c>
      <c r="E22" s="56"/>
      <c r="F22" s="56">
        <v>3</v>
      </c>
      <c r="G22" s="56" t="s">
        <v>240</v>
      </c>
      <c r="H22" s="56" t="s">
        <v>132</v>
      </c>
      <c r="I22" s="56">
        <v>89</v>
      </c>
      <c r="J22" s="56">
        <v>1</v>
      </c>
      <c r="K22" s="56"/>
      <c r="L22" s="56"/>
      <c r="M22" s="56"/>
      <c r="N22" s="56"/>
      <c r="O22" s="56"/>
      <c r="P22" s="56"/>
      <c r="Q22" s="56"/>
      <c r="R22" s="56"/>
      <c r="S22" s="56"/>
      <c r="T22" s="56"/>
      <c r="U22" s="56"/>
      <c r="V22" s="56"/>
      <c r="W22" s="56" t="s">
        <v>260</v>
      </c>
      <c r="X22" s="56" t="s">
        <v>1490</v>
      </c>
      <c r="Y22" s="56"/>
      <c r="Z22" s="56"/>
      <c r="AA22" s="56"/>
      <c r="AB22" s="56"/>
      <c r="AC22" s="56"/>
    </row>
    <row r="23" spans="1:29" ht="26.25" customHeight="1" x14ac:dyDescent="0.2">
      <c r="A23" s="69">
        <f t="shared" si="0"/>
        <v>15</v>
      </c>
      <c r="B23" s="56" t="s">
        <v>885</v>
      </c>
      <c r="C23" s="56" t="s">
        <v>887</v>
      </c>
      <c r="D23" s="56" t="s">
        <v>27</v>
      </c>
      <c r="E23" s="56"/>
      <c r="F23" s="56">
        <v>3</v>
      </c>
      <c r="G23" s="56" t="s">
        <v>240</v>
      </c>
      <c r="H23" s="56" t="s">
        <v>132</v>
      </c>
      <c r="I23" s="56">
        <v>89</v>
      </c>
      <c r="J23" s="56">
        <v>1</v>
      </c>
      <c r="K23" s="56"/>
      <c r="L23" s="56"/>
      <c r="M23" s="56"/>
      <c r="N23" s="56"/>
      <c r="O23" s="56"/>
      <c r="P23" s="56"/>
      <c r="Q23" s="56"/>
      <c r="R23" s="56"/>
      <c r="S23" s="56"/>
      <c r="T23" s="56"/>
      <c r="U23" s="56"/>
      <c r="V23" s="56"/>
      <c r="W23" s="56" t="s">
        <v>175</v>
      </c>
      <c r="X23" s="56" t="s">
        <v>1490</v>
      </c>
      <c r="Y23" s="56"/>
      <c r="Z23" s="56"/>
      <c r="AA23" s="56"/>
      <c r="AB23" s="56"/>
      <c r="AC23" s="56"/>
    </row>
    <row r="24" spans="1:29" ht="26.25" customHeight="1" x14ac:dyDescent="0.2">
      <c r="A24" s="69">
        <f t="shared" si="0"/>
        <v>16</v>
      </c>
      <c r="B24" s="56" t="s">
        <v>239</v>
      </c>
      <c r="C24" s="56" t="s">
        <v>84</v>
      </c>
      <c r="D24" s="56"/>
      <c r="E24" s="56"/>
      <c r="F24" s="56">
        <v>2</v>
      </c>
      <c r="G24" s="56" t="s">
        <v>262</v>
      </c>
      <c r="H24" s="56" t="s">
        <v>1593</v>
      </c>
      <c r="I24" s="56">
        <v>110</v>
      </c>
      <c r="J24" s="56">
        <v>3</v>
      </c>
      <c r="K24" s="56"/>
      <c r="L24" s="56"/>
      <c r="M24" s="56"/>
      <c r="N24" s="56"/>
      <c r="O24" s="56"/>
      <c r="P24" s="56"/>
      <c r="Q24" s="56"/>
      <c r="R24" s="56"/>
      <c r="S24" s="56"/>
      <c r="T24" s="56"/>
      <c r="U24" s="56"/>
      <c r="V24" s="56"/>
      <c r="W24" s="56" t="s">
        <v>144</v>
      </c>
      <c r="X24" s="56" t="s">
        <v>1490</v>
      </c>
      <c r="Y24" s="56"/>
      <c r="Z24" s="56"/>
      <c r="AA24" s="56"/>
      <c r="AB24" s="56"/>
      <c r="AC24" s="56"/>
    </row>
    <row r="25" spans="1:29" ht="26.25" customHeight="1" x14ac:dyDescent="0.2">
      <c r="A25" s="69">
        <f t="shared" si="0"/>
        <v>17</v>
      </c>
      <c r="B25" s="56" t="s">
        <v>1545</v>
      </c>
      <c r="C25" s="56" t="s">
        <v>1546</v>
      </c>
      <c r="D25" s="56"/>
      <c r="E25" s="56"/>
      <c r="F25" s="56">
        <v>3</v>
      </c>
      <c r="G25" s="56" t="s">
        <v>262</v>
      </c>
      <c r="H25" s="56" t="s">
        <v>1593</v>
      </c>
      <c r="I25" s="56">
        <v>110</v>
      </c>
      <c r="J25" s="56">
        <v>3</v>
      </c>
      <c r="K25" s="56"/>
      <c r="L25" s="56"/>
      <c r="M25" s="56"/>
      <c r="N25" s="56"/>
      <c r="O25" s="56"/>
      <c r="P25" s="56"/>
      <c r="Q25" s="56"/>
      <c r="R25" s="56"/>
      <c r="S25" s="56"/>
      <c r="T25" s="56"/>
      <c r="U25" s="56"/>
      <c r="V25" s="56"/>
      <c r="W25" s="56" t="s">
        <v>1652</v>
      </c>
      <c r="X25" s="56" t="s">
        <v>1490</v>
      </c>
      <c r="Y25" s="56"/>
      <c r="Z25" s="56"/>
      <c r="AA25" s="56"/>
      <c r="AB25" s="56"/>
      <c r="AC25" s="56"/>
    </row>
    <row r="26" spans="1:29" ht="26.25" customHeight="1" x14ac:dyDescent="0.2">
      <c r="A26" s="69">
        <f t="shared" si="0"/>
        <v>18</v>
      </c>
      <c r="B26" s="56" t="s">
        <v>209</v>
      </c>
      <c r="C26" s="56" t="s">
        <v>202</v>
      </c>
      <c r="D26" s="56" t="s">
        <v>201</v>
      </c>
      <c r="E26" s="56"/>
      <c r="F26" s="56">
        <v>5</v>
      </c>
      <c r="G26" s="56" t="s">
        <v>262</v>
      </c>
      <c r="H26" s="56" t="s">
        <v>1593</v>
      </c>
      <c r="I26" s="56">
        <v>110</v>
      </c>
      <c r="J26" s="56">
        <v>2</v>
      </c>
      <c r="K26" s="56"/>
      <c r="L26" s="56"/>
      <c r="M26" s="56"/>
      <c r="N26" s="56"/>
      <c r="O26" s="56"/>
      <c r="P26" s="56"/>
      <c r="Q26" s="56"/>
      <c r="R26" s="56"/>
      <c r="S26" s="56"/>
      <c r="T26" s="56"/>
      <c r="U26" s="56"/>
      <c r="V26" s="56"/>
      <c r="W26" s="56" t="s">
        <v>143</v>
      </c>
      <c r="X26" s="56" t="s">
        <v>1490</v>
      </c>
      <c r="Y26" s="56"/>
      <c r="Z26" s="56"/>
      <c r="AA26" s="56"/>
      <c r="AB26" s="56"/>
      <c r="AC26" s="56"/>
    </row>
    <row r="27" spans="1:29" ht="26.25" customHeight="1" x14ac:dyDescent="0.2">
      <c r="A27" s="69">
        <f t="shared" si="0"/>
        <v>19</v>
      </c>
      <c r="B27" s="56" t="s">
        <v>1592</v>
      </c>
      <c r="C27" s="56" t="s">
        <v>1585</v>
      </c>
      <c r="D27" s="56" t="s">
        <v>202</v>
      </c>
      <c r="E27" s="56"/>
      <c r="F27" s="56">
        <v>5</v>
      </c>
      <c r="G27" s="56" t="s">
        <v>262</v>
      </c>
      <c r="H27" s="56" t="s">
        <v>1593</v>
      </c>
      <c r="I27" s="56">
        <v>110</v>
      </c>
      <c r="J27" s="56">
        <v>2</v>
      </c>
      <c r="K27" s="56"/>
      <c r="L27" s="56"/>
      <c r="M27" s="56"/>
      <c r="N27" s="56"/>
      <c r="O27" s="56"/>
      <c r="P27" s="56"/>
      <c r="Q27" s="56"/>
      <c r="R27" s="56"/>
      <c r="S27" s="56"/>
      <c r="T27" s="56"/>
      <c r="U27" s="56"/>
      <c r="V27" s="56"/>
      <c r="W27" s="56" t="s">
        <v>143</v>
      </c>
      <c r="X27" s="56" t="s">
        <v>1490</v>
      </c>
      <c r="Y27" s="56"/>
      <c r="Z27" s="56"/>
      <c r="AA27" s="56"/>
      <c r="AB27" s="56"/>
      <c r="AC27" s="56"/>
    </row>
    <row r="28" spans="1:29" ht="26.25" customHeight="1" x14ac:dyDescent="0.2">
      <c r="A28" s="69">
        <f t="shared" si="0"/>
        <v>20</v>
      </c>
      <c r="B28" s="56" t="s">
        <v>1648</v>
      </c>
      <c r="C28" s="56" t="s">
        <v>40</v>
      </c>
      <c r="D28" s="56" t="s">
        <v>89</v>
      </c>
      <c r="E28" s="56"/>
      <c r="F28" s="56">
        <v>3</v>
      </c>
      <c r="G28" s="56" t="s">
        <v>262</v>
      </c>
      <c r="H28" s="56" t="s">
        <v>1593</v>
      </c>
      <c r="I28" s="56">
        <v>110</v>
      </c>
      <c r="J28" s="56">
        <v>3</v>
      </c>
      <c r="K28" s="56"/>
      <c r="L28" s="56"/>
      <c r="M28" s="56"/>
      <c r="N28" s="56"/>
      <c r="O28" s="56"/>
      <c r="P28" s="56"/>
      <c r="Q28" s="56"/>
      <c r="R28" s="56"/>
      <c r="S28" s="56"/>
      <c r="T28" s="56"/>
      <c r="U28" s="56"/>
      <c r="V28" s="56"/>
      <c r="W28" s="56" t="s">
        <v>146</v>
      </c>
      <c r="X28" s="56" t="s">
        <v>1490</v>
      </c>
      <c r="Y28" s="56"/>
      <c r="Z28" s="56"/>
      <c r="AA28" s="56"/>
      <c r="AB28" s="56"/>
      <c r="AC28" s="56"/>
    </row>
    <row r="29" spans="1:29" ht="26.25" customHeight="1" x14ac:dyDescent="0.2">
      <c r="A29" s="69">
        <f t="shared" si="0"/>
        <v>21</v>
      </c>
      <c r="B29" s="56" t="s">
        <v>1548</v>
      </c>
      <c r="C29" s="56" t="s">
        <v>43</v>
      </c>
      <c r="D29" s="56" t="s">
        <v>29</v>
      </c>
      <c r="E29" s="56"/>
      <c r="F29" s="56">
        <v>3</v>
      </c>
      <c r="G29" s="56" t="s">
        <v>262</v>
      </c>
      <c r="H29" s="56" t="s">
        <v>1593</v>
      </c>
      <c r="I29" s="56">
        <v>110</v>
      </c>
      <c r="J29" s="56">
        <v>3</v>
      </c>
      <c r="K29" s="56"/>
      <c r="L29" s="56"/>
      <c r="M29" s="56"/>
      <c r="N29" s="56"/>
      <c r="O29" s="56"/>
      <c r="P29" s="56"/>
      <c r="Q29" s="56"/>
      <c r="R29" s="56"/>
      <c r="S29" s="56"/>
      <c r="T29" s="56"/>
      <c r="U29" s="56"/>
      <c r="V29" s="56"/>
      <c r="W29" s="56" t="s">
        <v>173</v>
      </c>
      <c r="X29" s="56" t="s">
        <v>1490</v>
      </c>
      <c r="Y29" s="56"/>
      <c r="Z29" s="56"/>
      <c r="AA29" s="56"/>
      <c r="AB29" s="56"/>
      <c r="AC29" s="56"/>
    </row>
    <row r="30" spans="1:29" ht="33.75" customHeight="1" x14ac:dyDescent="0.2">
      <c r="A30" s="69">
        <f t="shared" si="0"/>
        <v>22</v>
      </c>
      <c r="B30" s="56" t="s">
        <v>1551</v>
      </c>
      <c r="C30" s="75" t="s">
        <v>1651</v>
      </c>
      <c r="D30" s="56"/>
      <c r="E30" s="56"/>
      <c r="F30" s="56">
        <v>7</v>
      </c>
      <c r="G30" s="56" t="s">
        <v>262</v>
      </c>
      <c r="H30" s="56" t="s">
        <v>1593</v>
      </c>
      <c r="I30" s="56">
        <v>110</v>
      </c>
      <c r="J30" s="56">
        <v>2</v>
      </c>
      <c r="K30" s="56"/>
      <c r="L30" s="56"/>
      <c r="M30" s="56"/>
      <c r="N30" s="56"/>
      <c r="O30" s="56"/>
      <c r="P30" s="56"/>
      <c r="Q30" s="56"/>
      <c r="R30" s="56"/>
      <c r="S30" s="56"/>
      <c r="T30" s="56"/>
      <c r="U30" s="56"/>
      <c r="V30" s="56"/>
      <c r="W30" s="75" t="s">
        <v>1649</v>
      </c>
      <c r="X30" s="56" t="s">
        <v>1490</v>
      </c>
      <c r="Y30" s="56"/>
      <c r="Z30" s="56"/>
      <c r="AA30" s="56"/>
      <c r="AB30" s="56"/>
      <c r="AC30" s="56"/>
    </row>
    <row r="31" spans="1:29" s="59" customFormat="1" ht="29.25" customHeight="1" x14ac:dyDescent="0.2">
      <c r="A31" s="73"/>
      <c r="B31" s="55" t="s">
        <v>1514</v>
      </c>
      <c r="C31" s="57"/>
      <c r="D31" s="57"/>
      <c r="E31" s="57"/>
      <c r="F31" s="57"/>
      <c r="G31" s="57"/>
      <c r="H31" s="57"/>
      <c r="I31" s="57"/>
      <c r="J31" s="57"/>
      <c r="K31" s="57"/>
      <c r="L31" s="57"/>
      <c r="M31" s="57"/>
      <c r="N31" s="57"/>
      <c r="O31" s="57"/>
      <c r="P31" s="57"/>
      <c r="Q31" s="57"/>
      <c r="R31" s="57"/>
      <c r="S31" s="57"/>
      <c r="T31" s="57"/>
      <c r="U31" s="58"/>
      <c r="V31" s="58"/>
      <c r="W31" s="58"/>
      <c r="X31" s="58"/>
      <c r="Y31" s="58"/>
      <c r="Z31" s="57"/>
      <c r="AA31" s="57"/>
      <c r="AB31" s="57"/>
      <c r="AC31" s="57"/>
    </row>
    <row r="32" spans="1:29" s="105" customFormat="1" ht="29.25" customHeight="1" x14ac:dyDescent="0.2">
      <c r="A32" s="69">
        <v>1</v>
      </c>
      <c r="B32" s="104" t="s">
        <v>77</v>
      </c>
      <c r="C32" s="104" t="s">
        <v>76</v>
      </c>
      <c r="D32" s="104"/>
      <c r="E32" s="77"/>
      <c r="F32" s="104">
        <v>3</v>
      </c>
      <c r="G32" s="104" t="s">
        <v>168</v>
      </c>
      <c r="H32" s="104" t="s">
        <v>57</v>
      </c>
      <c r="I32" s="104">
        <v>37</v>
      </c>
      <c r="J32" s="104">
        <v>1</v>
      </c>
      <c r="K32" s="77"/>
      <c r="L32" s="77"/>
      <c r="M32" s="77"/>
      <c r="N32" s="77"/>
      <c r="O32" s="77"/>
      <c r="P32" s="77"/>
      <c r="Q32" s="77"/>
      <c r="R32" s="77"/>
      <c r="S32" s="77"/>
      <c r="T32" s="77"/>
      <c r="U32" s="77"/>
      <c r="V32" s="77"/>
      <c r="W32" s="104" t="s">
        <v>174</v>
      </c>
      <c r="X32" s="104" t="s">
        <v>1677</v>
      </c>
      <c r="Y32" s="77"/>
      <c r="Z32" s="104"/>
      <c r="AA32" s="104"/>
      <c r="AB32" s="104"/>
      <c r="AC32" s="104"/>
    </row>
    <row r="33" spans="1:29" s="105" customFormat="1" ht="29.25" customHeight="1" x14ac:dyDescent="0.2">
      <c r="A33" s="69">
        <f t="shared" ref="A33:A54" si="1">A32+1</f>
        <v>2</v>
      </c>
      <c r="B33" s="104" t="s">
        <v>360</v>
      </c>
      <c r="C33" s="104" t="s">
        <v>361</v>
      </c>
      <c r="D33" s="104"/>
      <c r="E33" s="77"/>
      <c r="F33" s="104">
        <v>3</v>
      </c>
      <c r="G33" s="104" t="s">
        <v>168</v>
      </c>
      <c r="H33" s="104" t="s">
        <v>57</v>
      </c>
      <c r="I33" s="104">
        <v>37</v>
      </c>
      <c r="J33" s="104">
        <v>1</v>
      </c>
      <c r="K33" s="77"/>
      <c r="L33" s="77"/>
      <c r="M33" s="77"/>
      <c r="N33" s="77"/>
      <c r="O33" s="77"/>
      <c r="P33" s="77"/>
      <c r="Q33" s="77"/>
      <c r="R33" s="77"/>
      <c r="S33" s="77"/>
      <c r="T33" s="77"/>
      <c r="U33" s="77"/>
      <c r="V33" s="77"/>
      <c r="W33" s="104" t="s">
        <v>170</v>
      </c>
      <c r="X33" s="104" t="s">
        <v>1677</v>
      </c>
      <c r="Y33" s="77"/>
      <c r="Z33" s="104"/>
      <c r="AA33" s="104"/>
      <c r="AB33" s="104"/>
      <c r="AC33" s="104"/>
    </row>
    <row r="34" spans="1:29" ht="29.25" customHeight="1" x14ac:dyDescent="0.2">
      <c r="A34" s="69">
        <f t="shared" si="1"/>
        <v>3</v>
      </c>
      <c r="B34" s="56" t="s">
        <v>1516</v>
      </c>
      <c r="C34" s="56" t="s">
        <v>148</v>
      </c>
      <c r="D34" s="56" t="s">
        <v>155</v>
      </c>
      <c r="E34" s="56"/>
      <c r="F34" s="56">
        <v>3</v>
      </c>
      <c r="G34" s="56" t="s">
        <v>192</v>
      </c>
      <c r="H34" s="56" t="s">
        <v>57</v>
      </c>
      <c r="I34" s="56">
        <v>91</v>
      </c>
      <c r="J34" s="56">
        <v>1</v>
      </c>
      <c r="K34" s="56"/>
      <c r="L34" s="56"/>
      <c r="M34" s="56"/>
      <c r="N34" s="56"/>
      <c r="O34" s="56"/>
      <c r="P34" s="56"/>
      <c r="Q34" s="56"/>
      <c r="R34" s="56"/>
      <c r="S34" s="56"/>
      <c r="T34" s="56"/>
      <c r="U34" s="56"/>
      <c r="V34" s="56"/>
      <c r="W34" s="56" t="s">
        <v>173</v>
      </c>
      <c r="X34" s="56" t="s">
        <v>1490</v>
      </c>
      <c r="Y34" s="56"/>
      <c r="Z34" s="56"/>
      <c r="AA34" s="56"/>
      <c r="AB34" s="56"/>
      <c r="AC34" s="56"/>
    </row>
    <row r="35" spans="1:29" ht="29.25" customHeight="1" x14ac:dyDescent="0.2">
      <c r="A35" s="69">
        <f t="shared" si="1"/>
        <v>4</v>
      </c>
      <c r="B35" s="56" t="s">
        <v>1517</v>
      </c>
      <c r="C35" s="56" t="s">
        <v>1518</v>
      </c>
      <c r="D35" s="56"/>
      <c r="E35" s="56"/>
      <c r="F35" s="56">
        <v>3</v>
      </c>
      <c r="G35" s="56" t="s">
        <v>192</v>
      </c>
      <c r="H35" s="56" t="s">
        <v>57</v>
      </c>
      <c r="I35" s="56">
        <v>91</v>
      </c>
      <c r="J35" s="56">
        <v>1</v>
      </c>
      <c r="K35" s="56"/>
      <c r="L35" s="56"/>
      <c r="M35" s="56"/>
      <c r="N35" s="56"/>
      <c r="O35" s="56"/>
      <c r="P35" s="56"/>
      <c r="Q35" s="56"/>
      <c r="R35" s="56"/>
      <c r="S35" s="56"/>
      <c r="T35" s="56"/>
      <c r="U35" s="56"/>
      <c r="V35" s="56"/>
      <c r="W35" s="56" t="s">
        <v>170</v>
      </c>
      <c r="X35" s="56" t="s">
        <v>1490</v>
      </c>
      <c r="Y35" s="56"/>
      <c r="Z35" s="56"/>
      <c r="AA35" s="56"/>
      <c r="AB35" s="56"/>
      <c r="AC35" s="56"/>
    </row>
    <row r="36" spans="1:29" ht="29.25" customHeight="1" x14ac:dyDescent="0.2">
      <c r="A36" s="69">
        <f t="shared" si="1"/>
        <v>5</v>
      </c>
      <c r="B36" s="56" t="s">
        <v>149</v>
      </c>
      <c r="C36" s="56" t="s">
        <v>119</v>
      </c>
      <c r="D36" s="56" t="s">
        <v>75</v>
      </c>
      <c r="E36" s="56"/>
      <c r="F36" s="56">
        <v>3</v>
      </c>
      <c r="G36" s="56" t="s">
        <v>192</v>
      </c>
      <c r="H36" s="56" t="s">
        <v>57</v>
      </c>
      <c r="I36" s="56">
        <v>91</v>
      </c>
      <c r="J36" s="56">
        <v>1</v>
      </c>
      <c r="K36" s="56"/>
      <c r="L36" s="56"/>
      <c r="M36" s="56"/>
      <c r="N36" s="56"/>
      <c r="O36" s="56"/>
      <c r="P36" s="56"/>
      <c r="Q36" s="56"/>
      <c r="R36" s="56"/>
      <c r="S36" s="56"/>
      <c r="T36" s="56"/>
      <c r="U36" s="56"/>
      <c r="V36" s="56"/>
      <c r="W36" s="56" t="s">
        <v>170</v>
      </c>
      <c r="X36" s="56" t="s">
        <v>1490</v>
      </c>
      <c r="Y36" s="56"/>
      <c r="Z36" s="56"/>
      <c r="AA36" s="56"/>
      <c r="AB36" s="56"/>
      <c r="AC36" s="56"/>
    </row>
    <row r="37" spans="1:29" ht="29.25" customHeight="1" x14ac:dyDescent="0.2">
      <c r="A37" s="69">
        <f t="shared" si="1"/>
        <v>6</v>
      </c>
      <c r="B37" s="56" t="s">
        <v>151</v>
      </c>
      <c r="C37" s="56" t="s">
        <v>150</v>
      </c>
      <c r="D37" s="56" t="s">
        <v>75</v>
      </c>
      <c r="E37" s="56"/>
      <c r="F37" s="56">
        <v>3</v>
      </c>
      <c r="G37" s="56" t="s">
        <v>192</v>
      </c>
      <c r="H37" s="56" t="s">
        <v>57</v>
      </c>
      <c r="I37" s="56">
        <v>91</v>
      </c>
      <c r="J37" s="56">
        <v>1</v>
      </c>
      <c r="K37" s="56"/>
      <c r="L37" s="56"/>
      <c r="M37" s="56"/>
      <c r="N37" s="56"/>
      <c r="O37" s="56"/>
      <c r="P37" s="56"/>
      <c r="Q37" s="56"/>
      <c r="R37" s="56"/>
      <c r="S37" s="56"/>
      <c r="T37" s="56"/>
      <c r="U37" s="56"/>
      <c r="V37" s="56"/>
      <c r="W37" s="56" t="s">
        <v>170</v>
      </c>
      <c r="X37" s="56" t="s">
        <v>1490</v>
      </c>
      <c r="Y37" s="56"/>
      <c r="Z37" s="56"/>
      <c r="AA37" s="56"/>
      <c r="AB37" s="56"/>
      <c r="AC37" s="56"/>
    </row>
    <row r="38" spans="1:29" s="112" customFormat="1" ht="29.25" customHeight="1" x14ac:dyDescent="0.2">
      <c r="A38" s="69">
        <f t="shared" si="1"/>
        <v>7</v>
      </c>
      <c r="B38" s="109" t="s">
        <v>1521</v>
      </c>
      <c r="C38" s="109" t="s">
        <v>1522</v>
      </c>
      <c r="D38" s="109"/>
      <c r="E38" s="109"/>
      <c r="F38" s="109">
        <v>3</v>
      </c>
      <c r="G38" s="109" t="s">
        <v>192</v>
      </c>
      <c r="H38" s="109" t="s">
        <v>57</v>
      </c>
      <c r="I38" s="109">
        <v>91</v>
      </c>
      <c r="J38" s="109">
        <v>1</v>
      </c>
      <c r="K38" s="109"/>
      <c r="L38" s="109"/>
      <c r="M38" s="109"/>
      <c r="N38" s="109"/>
      <c r="O38" s="109"/>
      <c r="P38" s="109"/>
      <c r="Q38" s="109"/>
      <c r="R38" s="109"/>
      <c r="S38" s="109"/>
      <c r="T38" s="109"/>
      <c r="U38" s="109"/>
      <c r="V38" s="109"/>
      <c r="W38" s="109" t="s">
        <v>170</v>
      </c>
      <c r="X38" s="109" t="s">
        <v>1552</v>
      </c>
      <c r="Y38" s="109"/>
      <c r="Z38" s="109"/>
      <c r="AA38" s="109"/>
      <c r="AB38" s="109"/>
      <c r="AC38" s="109"/>
    </row>
    <row r="39" spans="1:29" s="112" customFormat="1" ht="29.25" customHeight="1" x14ac:dyDescent="0.2">
      <c r="A39" s="69">
        <f t="shared" si="1"/>
        <v>8</v>
      </c>
      <c r="B39" s="109" t="s">
        <v>1523</v>
      </c>
      <c r="C39" s="109" t="s">
        <v>1524</v>
      </c>
      <c r="D39" s="109"/>
      <c r="E39" s="109"/>
      <c r="F39" s="109">
        <v>3</v>
      </c>
      <c r="G39" s="109" t="s">
        <v>192</v>
      </c>
      <c r="H39" s="109" t="s">
        <v>57</v>
      </c>
      <c r="I39" s="109">
        <v>91</v>
      </c>
      <c r="J39" s="109">
        <v>1</v>
      </c>
      <c r="K39" s="109"/>
      <c r="L39" s="109"/>
      <c r="M39" s="109"/>
      <c r="N39" s="109"/>
      <c r="O39" s="109"/>
      <c r="P39" s="109"/>
      <c r="Q39" s="109"/>
      <c r="R39" s="109"/>
      <c r="S39" s="109"/>
      <c r="T39" s="109"/>
      <c r="U39" s="109"/>
      <c r="V39" s="109"/>
      <c r="W39" s="109" t="s">
        <v>170</v>
      </c>
      <c r="X39" s="109" t="s">
        <v>1552</v>
      </c>
      <c r="Y39" s="109"/>
      <c r="Z39" s="109"/>
      <c r="AA39" s="109"/>
      <c r="AB39" s="109"/>
      <c r="AC39" s="109"/>
    </row>
    <row r="40" spans="1:29" s="112" customFormat="1" ht="29.25" customHeight="1" x14ac:dyDescent="0.2">
      <c r="A40" s="69">
        <f t="shared" si="1"/>
        <v>9</v>
      </c>
      <c r="B40" s="109" t="s">
        <v>1528</v>
      </c>
      <c r="C40" s="109" t="s">
        <v>1529</v>
      </c>
      <c r="D40" s="109"/>
      <c r="E40" s="109"/>
      <c r="F40" s="109">
        <v>3</v>
      </c>
      <c r="G40" s="109" t="s">
        <v>192</v>
      </c>
      <c r="H40" s="109" t="s">
        <v>57</v>
      </c>
      <c r="I40" s="109">
        <v>91</v>
      </c>
      <c r="J40" s="109">
        <v>1</v>
      </c>
      <c r="K40" s="109"/>
      <c r="L40" s="109"/>
      <c r="M40" s="109"/>
      <c r="N40" s="109"/>
      <c r="O40" s="109"/>
      <c r="P40" s="109"/>
      <c r="Q40" s="109"/>
      <c r="R40" s="109"/>
      <c r="S40" s="109"/>
      <c r="T40" s="109"/>
      <c r="U40" s="109"/>
      <c r="V40" s="109"/>
      <c r="W40" s="109" t="s">
        <v>170</v>
      </c>
      <c r="X40" s="109" t="s">
        <v>1552</v>
      </c>
      <c r="Y40" s="109"/>
      <c r="Z40" s="109"/>
      <c r="AA40" s="109"/>
      <c r="AB40" s="109"/>
      <c r="AC40" s="109"/>
    </row>
    <row r="41" spans="1:29" ht="29.25" customHeight="1" x14ac:dyDescent="0.2">
      <c r="A41" s="69">
        <f t="shared" si="1"/>
        <v>10</v>
      </c>
      <c r="B41" s="56" t="s">
        <v>1540</v>
      </c>
      <c r="C41" s="56" t="s">
        <v>1504</v>
      </c>
      <c r="D41" s="56" t="s">
        <v>100</v>
      </c>
      <c r="E41" s="56"/>
      <c r="F41" s="56">
        <v>3</v>
      </c>
      <c r="G41" s="56" t="s">
        <v>240</v>
      </c>
      <c r="H41" s="56" t="s">
        <v>57</v>
      </c>
      <c r="I41" s="56">
        <v>100</v>
      </c>
      <c r="J41" s="56">
        <v>1</v>
      </c>
      <c r="K41" s="56"/>
      <c r="L41" s="56"/>
      <c r="M41" s="56"/>
      <c r="N41" s="56"/>
      <c r="O41" s="56"/>
      <c r="P41" s="56"/>
      <c r="Q41" s="56"/>
      <c r="R41" s="56"/>
      <c r="S41" s="56"/>
      <c r="T41" s="56"/>
      <c r="U41" s="56"/>
      <c r="V41" s="56"/>
      <c r="W41" s="56" t="s">
        <v>144</v>
      </c>
      <c r="X41" s="56" t="s">
        <v>1490</v>
      </c>
      <c r="Y41" s="56"/>
      <c r="Z41" s="56"/>
      <c r="AA41" s="56"/>
      <c r="AB41" s="56"/>
      <c r="AC41" s="56"/>
    </row>
    <row r="42" spans="1:29" ht="29.25" customHeight="1" x14ac:dyDescent="0.2">
      <c r="A42" s="69">
        <f t="shared" si="1"/>
        <v>11</v>
      </c>
      <c r="B42" s="56" t="s">
        <v>200</v>
      </c>
      <c r="C42" s="56" t="s">
        <v>201</v>
      </c>
      <c r="D42" s="56" t="s">
        <v>191</v>
      </c>
      <c r="E42" s="56"/>
      <c r="F42" s="56">
        <v>5</v>
      </c>
      <c r="G42" s="56" t="s">
        <v>240</v>
      </c>
      <c r="H42" s="56" t="s">
        <v>57</v>
      </c>
      <c r="I42" s="56">
        <v>100</v>
      </c>
      <c r="J42" s="56">
        <v>1</v>
      </c>
      <c r="K42" s="56"/>
      <c r="L42" s="56"/>
      <c r="M42" s="56"/>
      <c r="N42" s="56"/>
      <c r="O42" s="56"/>
      <c r="P42" s="56"/>
      <c r="Q42" s="56"/>
      <c r="R42" s="56"/>
      <c r="S42" s="56"/>
      <c r="T42" s="56"/>
      <c r="U42" s="56"/>
      <c r="V42" s="56"/>
      <c r="W42" s="56" t="s">
        <v>143</v>
      </c>
      <c r="X42" s="56" t="s">
        <v>1490</v>
      </c>
      <c r="Y42" s="56"/>
      <c r="Z42" s="56"/>
      <c r="AA42" s="56"/>
      <c r="AB42" s="56"/>
      <c r="AC42" s="56"/>
    </row>
    <row r="43" spans="1:29" ht="29.25" customHeight="1" x14ac:dyDescent="0.2">
      <c r="A43" s="69">
        <f t="shared" si="1"/>
        <v>12</v>
      </c>
      <c r="B43" s="56" t="s">
        <v>65</v>
      </c>
      <c r="C43" s="56" t="s">
        <v>66</v>
      </c>
      <c r="D43" s="56" t="s">
        <v>39</v>
      </c>
      <c r="E43" s="56"/>
      <c r="F43" s="56">
        <v>3</v>
      </c>
      <c r="G43" s="56" t="s">
        <v>240</v>
      </c>
      <c r="H43" s="56" t="s">
        <v>57</v>
      </c>
      <c r="I43" s="56">
        <v>100</v>
      </c>
      <c r="J43" s="56">
        <v>1</v>
      </c>
      <c r="K43" s="56"/>
      <c r="L43" s="56"/>
      <c r="M43" s="56"/>
      <c r="N43" s="56"/>
      <c r="O43" s="56"/>
      <c r="P43" s="56"/>
      <c r="Q43" s="56"/>
      <c r="R43" s="56"/>
      <c r="S43" s="56"/>
      <c r="T43" s="56"/>
      <c r="U43" s="56"/>
      <c r="V43" s="56"/>
      <c r="W43" s="56" t="s">
        <v>146</v>
      </c>
      <c r="X43" s="56" t="s">
        <v>1490</v>
      </c>
      <c r="Y43" s="56"/>
      <c r="Z43" s="56"/>
      <c r="AA43" s="56"/>
      <c r="AB43" s="56"/>
      <c r="AC43" s="56"/>
    </row>
    <row r="44" spans="1:29" ht="29.25" customHeight="1" x14ac:dyDescent="0.2">
      <c r="A44" s="69">
        <f t="shared" si="1"/>
        <v>13</v>
      </c>
      <c r="B44" s="56" t="s">
        <v>190</v>
      </c>
      <c r="C44" s="56" t="s">
        <v>56</v>
      </c>
      <c r="D44" s="56" t="s">
        <v>43</v>
      </c>
      <c r="E44" s="56"/>
      <c r="F44" s="56">
        <v>3</v>
      </c>
      <c r="G44" s="56" t="s">
        <v>240</v>
      </c>
      <c r="H44" s="56" t="s">
        <v>57</v>
      </c>
      <c r="I44" s="56">
        <v>100</v>
      </c>
      <c r="J44" s="56">
        <v>1</v>
      </c>
      <c r="K44" s="56"/>
      <c r="L44" s="56"/>
      <c r="M44" s="56"/>
      <c r="N44" s="56"/>
      <c r="O44" s="56"/>
      <c r="P44" s="56"/>
      <c r="Q44" s="56"/>
      <c r="R44" s="56"/>
      <c r="S44" s="56"/>
      <c r="T44" s="56"/>
      <c r="U44" s="56"/>
      <c r="V44" s="56"/>
      <c r="W44" s="56" t="s">
        <v>173</v>
      </c>
      <c r="X44" s="56" t="s">
        <v>1490</v>
      </c>
      <c r="Y44" s="56"/>
      <c r="Z44" s="56"/>
      <c r="AA44" s="56"/>
      <c r="AB44" s="56"/>
      <c r="AC44" s="56"/>
    </row>
    <row r="45" spans="1:29" ht="29.25" customHeight="1" x14ac:dyDescent="0.2">
      <c r="A45" s="69">
        <f t="shared" si="1"/>
        <v>14</v>
      </c>
      <c r="B45" s="56" t="s">
        <v>1541</v>
      </c>
      <c r="C45" s="56" t="s">
        <v>26</v>
      </c>
      <c r="D45" s="56" t="s">
        <v>43</v>
      </c>
      <c r="E45" s="56"/>
      <c r="F45" s="56">
        <v>3</v>
      </c>
      <c r="G45" s="56" t="s">
        <v>240</v>
      </c>
      <c r="H45" s="56" t="s">
        <v>57</v>
      </c>
      <c r="I45" s="56">
        <v>100</v>
      </c>
      <c r="J45" s="56">
        <v>1</v>
      </c>
      <c r="K45" s="56"/>
      <c r="L45" s="56"/>
      <c r="M45" s="56"/>
      <c r="N45" s="56"/>
      <c r="O45" s="56"/>
      <c r="P45" s="56"/>
      <c r="Q45" s="56"/>
      <c r="R45" s="56"/>
      <c r="S45" s="56"/>
      <c r="T45" s="56"/>
      <c r="U45" s="56"/>
      <c r="V45" s="56"/>
      <c r="W45" s="56" t="s">
        <v>174</v>
      </c>
      <c r="X45" s="56" t="s">
        <v>1490</v>
      </c>
      <c r="Y45" s="56"/>
      <c r="Z45" s="56"/>
      <c r="AA45" s="56"/>
      <c r="AB45" s="56"/>
      <c r="AC45" s="56"/>
    </row>
    <row r="46" spans="1:29" ht="29.25" customHeight="1" x14ac:dyDescent="0.2">
      <c r="A46" s="69">
        <f t="shared" si="1"/>
        <v>15</v>
      </c>
      <c r="B46" s="56" t="s">
        <v>121</v>
      </c>
      <c r="C46" s="56" t="s">
        <v>33</v>
      </c>
      <c r="D46" s="56" t="s">
        <v>43</v>
      </c>
      <c r="E46" s="56"/>
      <c r="F46" s="56">
        <v>3</v>
      </c>
      <c r="G46" s="56" t="s">
        <v>240</v>
      </c>
      <c r="H46" s="56" t="s">
        <v>57</v>
      </c>
      <c r="I46" s="56">
        <v>100</v>
      </c>
      <c r="J46" s="56">
        <v>1</v>
      </c>
      <c r="K46" s="56"/>
      <c r="L46" s="56"/>
      <c r="M46" s="56"/>
      <c r="N46" s="56"/>
      <c r="O46" s="56"/>
      <c r="P46" s="56"/>
      <c r="Q46" s="56"/>
      <c r="R46" s="56"/>
      <c r="S46" s="56"/>
      <c r="T46" s="56"/>
      <c r="U46" s="56"/>
      <c r="V46" s="56"/>
      <c r="W46" s="56" t="s">
        <v>175</v>
      </c>
      <c r="X46" s="56" t="s">
        <v>1490</v>
      </c>
      <c r="Y46" s="56"/>
      <c r="Z46" s="56"/>
      <c r="AA46" s="56"/>
      <c r="AB46" s="56"/>
      <c r="AC46" s="56"/>
    </row>
    <row r="47" spans="1:29" ht="29.25" customHeight="1" x14ac:dyDescent="0.2">
      <c r="A47" s="69">
        <f t="shared" si="1"/>
        <v>16</v>
      </c>
      <c r="B47" s="56" t="s">
        <v>1542</v>
      </c>
      <c r="C47" s="56" t="s">
        <v>1543</v>
      </c>
      <c r="D47" s="56" t="s">
        <v>43</v>
      </c>
      <c r="E47" s="56"/>
      <c r="F47" s="56">
        <v>3</v>
      </c>
      <c r="G47" s="56" t="s">
        <v>240</v>
      </c>
      <c r="H47" s="56" t="s">
        <v>57</v>
      </c>
      <c r="I47" s="56">
        <v>100</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9.25" customHeight="1" x14ac:dyDescent="0.2">
      <c r="A48" s="69">
        <f t="shared" si="1"/>
        <v>17</v>
      </c>
      <c r="B48" s="56" t="s">
        <v>1544</v>
      </c>
      <c r="C48" s="56" t="s">
        <v>83</v>
      </c>
      <c r="D48" s="56" t="s">
        <v>84</v>
      </c>
      <c r="E48" s="56"/>
      <c r="F48" s="56">
        <v>3</v>
      </c>
      <c r="G48" s="56" t="s">
        <v>262</v>
      </c>
      <c r="H48" s="56" t="s">
        <v>57</v>
      </c>
      <c r="I48" s="56">
        <v>186</v>
      </c>
      <c r="J48" s="56">
        <v>2</v>
      </c>
      <c r="K48" s="56"/>
      <c r="L48" s="56"/>
      <c r="M48" s="56"/>
      <c r="N48" s="56"/>
      <c r="O48" s="56"/>
      <c r="P48" s="56"/>
      <c r="Q48" s="56"/>
      <c r="R48" s="56"/>
      <c r="S48" s="56"/>
      <c r="T48" s="56"/>
      <c r="U48" s="56"/>
      <c r="V48" s="56"/>
      <c r="W48" s="56" t="s">
        <v>144</v>
      </c>
      <c r="X48" s="56" t="s">
        <v>1490</v>
      </c>
      <c r="Y48" s="56"/>
      <c r="Z48" s="56"/>
      <c r="AA48" s="56"/>
      <c r="AB48" s="56"/>
      <c r="AC48" s="56"/>
    </row>
    <row r="49" spans="1:29" ht="29.25" customHeight="1" x14ac:dyDescent="0.2">
      <c r="A49" s="69">
        <f t="shared" si="1"/>
        <v>18</v>
      </c>
      <c r="B49" s="56" t="s">
        <v>1545</v>
      </c>
      <c r="C49" s="56" t="s">
        <v>1546</v>
      </c>
      <c r="D49" s="56"/>
      <c r="E49" s="56"/>
      <c r="F49" s="56">
        <v>3</v>
      </c>
      <c r="G49" s="56" t="s">
        <v>262</v>
      </c>
      <c r="H49" s="56" t="s">
        <v>57</v>
      </c>
      <c r="I49" s="56">
        <v>186</v>
      </c>
      <c r="J49" s="56">
        <v>2</v>
      </c>
      <c r="K49" s="56"/>
      <c r="L49" s="56"/>
      <c r="M49" s="56"/>
      <c r="N49" s="56"/>
      <c r="O49" s="56"/>
      <c r="P49" s="56"/>
      <c r="Q49" s="56"/>
      <c r="R49" s="56"/>
      <c r="S49" s="56"/>
      <c r="T49" s="56"/>
      <c r="U49" s="56"/>
      <c r="V49" s="56"/>
      <c r="W49" s="56" t="s">
        <v>1652</v>
      </c>
      <c r="X49" s="56" t="s">
        <v>1490</v>
      </c>
      <c r="Y49" s="56"/>
      <c r="Z49" s="56"/>
      <c r="AA49" s="56"/>
      <c r="AB49" s="56"/>
      <c r="AC49" s="56"/>
    </row>
    <row r="50" spans="1:29" ht="29.25" customHeight="1" x14ac:dyDescent="0.2">
      <c r="A50" s="69">
        <f t="shared" si="1"/>
        <v>19</v>
      </c>
      <c r="B50" s="56" t="s">
        <v>1547</v>
      </c>
      <c r="C50" s="56" t="s">
        <v>40</v>
      </c>
      <c r="D50" s="56" t="s">
        <v>89</v>
      </c>
      <c r="E50" s="56"/>
      <c r="F50" s="56">
        <v>3</v>
      </c>
      <c r="G50" s="56" t="s">
        <v>262</v>
      </c>
      <c r="H50" s="56" t="s">
        <v>57</v>
      </c>
      <c r="I50" s="56">
        <v>186</v>
      </c>
      <c r="J50" s="56">
        <v>2</v>
      </c>
      <c r="K50" s="56"/>
      <c r="L50" s="56"/>
      <c r="M50" s="56"/>
      <c r="N50" s="56"/>
      <c r="O50" s="56"/>
      <c r="P50" s="56"/>
      <c r="Q50" s="56"/>
      <c r="R50" s="56"/>
      <c r="S50" s="56"/>
      <c r="T50" s="56"/>
      <c r="U50" s="56"/>
      <c r="V50" s="56"/>
      <c r="W50" s="56" t="s">
        <v>146</v>
      </c>
      <c r="X50" s="56" t="s">
        <v>1490</v>
      </c>
      <c r="Y50" s="56"/>
      <c r="Z50" s="56"/>
      <c r="AA50" s="56"/>
      <c r="AB50" s="56"/>
      <c r="AC50" s="56"/>
    </row>
    <row r="51" spans="1:29" ht="29.25" customHeight="1" x14ac:dyDescent="0.2">
      <c r="A51" s="69">
        <f t="shared" si="1"/>
        <v>20</v>
      </c>
      <c r="B51" s="56" t="s">
        <v>1548</v>
      </c>
      <c r="C51" s="56" t="s">
        <v>43</v>
      </c>
      <c r="D51" s="56" t="s">
        <v>29</v>
      </c>
      <c r="E51" s="56"/>
      <c r="F51" s="56">
        <v>3</v>
      </c>
      <c r="G51" s="56" t="s">
        <v>262</v>
      </c>
      <c r="H51" s="56" t="s">
        <v>57</v>
      </c>
      <c r="I51" s="56">
        <v>186</v>
      </c>
      <c r="J51" s="56">
        <v>2</v>
      </c>
      <c r="K51" s="56"/>
      <c r="L51" s="56"/>
      <c r="M51" s="56"/>
      <c r="N51" s="56"/>
      <c r="O51" s="56"/>
      <c r="P51" s="56"/>
      <c r="Q51" s="56"/>
      <c r="R51" s="56"/>
      <c r="S51" s="56"/>
      <c r="T51" s="56"/>
      <c r="U51" s="56"/>
      <c r="V51" s="56"/>
      <c r="W51" s="56" t="s">
        <v>173</v>
      </c>
      <c r="X51" s="56" t="s">
        <v>1490</v>
      </c>
      <c r="Y51" s="56"/>
      <c r="Z51" s="56"/>
      <c r="AA51" s="56"/>
      <c r="AB51" s="56"/>
      <c r="AC51" s="56"/>
    </row>
    <row r="52" spans="1:29" ht="30" customHeight="1" x14ac:dyDescent="0.2">
      <c r="A52" s="69">
        <f t="shared" si="1"/>
        <v>21</v>
      </c>
      <c r="B52" s="56" t="s">
        <v>1549</v>
      </c>
      <c r="C52" s="56" t="s">
        <v>1550</v>
      </c>
      <c r="D52" s="56" t="s">
        <v>29</v>
      </c>
      <c r="E52" s="56"/>
      <c r="F52" s="56">
        <v>3</v>
      </c>
      <c r="G52" s="56" t="s">
        <v>262</v>
      </c>
      <c r="H52" s="56" t="s">
        <v>57</v>
      </c>
      <c r="I52" s="56">
        <v>186</v>
      </c>
      <c r="J52" s="56">
        <v>2</v>
      </c>
      <c r="K52" s="56"/>
      <c r="L52" s="56"/>
      <c r="M52" s="56"/>
      <c r="N52" s="56"/>
      <c r="O52" s="56"/>
      <c r="P52" s="56"/>
      <c r="Q52" s="56"/>
      <c r="R52" s="56"/>
      <c r="S52" s="56"/>
      <c r="T52" s="56"/>
      <c r="U52" s="56"/>
      <c r="V52" s="56"/>
      <c r="W52" s="56" t="s">
        <v>173</v>
      </c>
      <c r="X52" s="56" t="s">
        <v>1490</v>
      </c>
      <c r="Y52" s="56"/>
      <c r="Z52" s="56"/>
      <c r="AA52" s="56"/>
      <c r="AB52" s="56"/>
      <c r="AC52" s="56"/>
    </row>
    <row r="53" spans="1:29" s="112" customFormat="1" ht="29.25" customHeight="1" x14ac:dyDescent="0.2">
      <c r="A53" s="69">
        <f t="shared" si="1"/>
        <v>22</v>
      </c>
      <c r="B53" s="109" t="s">
        <v>106</v>
      </c>
      <c r="C53" s="109" t="s">
        <v>54</v>
      </c>
      <c r="D53" s="109"/>
      <c r="E53" s="109"/>
      <c r="F53" s="109">
        <v>3</v>
      </c>
      <c r="G53" s="109" t="s">
        <v>262</v>
      </c>
      <c r="H53" s="109" t="s">
        <v>57</v>
      </c>
      <c r="I53" s="109">
        <v>186</v>
      </c>
      <c r="J53" s="109">
        <v>2</v>
      </c>
      <c r="K53" s="109"/>
      <c r="L53" s="109"/>
      <c r="M53" s="109"/>
      <c r="N53" s="109"/>
      <c r="O53" s="109"/>
      <c r="P53" s="109"/>
      <c r="Q53" s="109"/>
      <c r="R53" s="109"/>
      <c r="S53" s="109"/>
      <c r="T53" s="109"/>
      <c r="U53" s="109"/>
      <c r="V53" s="109"/>
      <c r="W53" s="109" t="s">
        <v>216</v>
      </c>
      <c r="X53" s="109" t="s">
        <v>1641</v>
      </c>
      <c r="Y53" s="109"/>
      <c r="Z53" s="109"/>
      <c r="AA53" s="109"/>
      <c r="AB53" s="109"/>
      <c r="AC53" s="109"/>
    </row>
    <row r="54" spans="1:29" ht="39" customHeight="1" x14ac:dyDescent="0.2">
      <c r="A54" s="69">
        <f t="shared" si="1"/>
        <v>23</v>
      </c>
      <c r="B54" s="56" t="s">
        <v>1551</v>
      </c>
      <c r="C54" s="75" t="s">
        <v>1651</v>
      </c>
      <c r="D54" s="56"/>
      <c r="E54" s="56"/>
      <c r="F54" s="56">
        <v>7</v>
      </c>
      <c r="G54" s="56" t="s">
        <v>262</v>
      </c>
      <c r="H54" s="56" t="s">
        <v>57</v>
      </c>
      <c r="I54" s="56">
        <v>186</v>
      </c>
      <c r="J54" s="56">
        <v>2</v>
      </c>
      <c r="K54" s="56"/>
      <c r="L54" s="56"/>
      <c r="M54" s="56"/>
      <c r="N54" s="56"/>
      <c r="O54" s="56"/>
      <c r="P54" s="56"/>
      <c r="Q54" s="56"/>
      <c r="R54" s="56"/>
      <c r="S54" s="56"/>
      <c r="T54" s="56"/>
      <c r="U54" s="56"/>
      <c r="V54" s="56"/>
      <c r="W54" s="75" t="s">
        <v>1649</v>
      </c>
      <c r="X54" s="56" t="s">
        <v>1490</v>
      </c>
      <c r="Y54" s="56"/>
      <c r="Z54" s="56"/>
      <c r="AA54" s="56"/>
      <c r="AB54" s="56"/>
      <c r="AC54" s="56"/>
    </row>
    <row r="55" spans="1:29" s="59" customFormat="1" ht="29.25" customHeight="1" x14ac:dyDescent="0.2">
      <c r="A55" s="73"/>
      <c r="B55" s="55" t="s">
        <v>1554</v>
      </c>
      <c r="C55" s="57"/>
      <c r="D55" s="57"/>
      <c r="E55" s="57"/>
      <c r="F55" s="57"/>
      <c r="G55" s="57"/>
      <c r="H55" s="57"/>
      <c r="I55" s="57"/>
      <c r="J55" s="57"/>
      <c r="K55" s="57"/>
      <c r="L55" s="57"/>
      <c r="M55" s="57"/>
      <c r="N55" s="57"/>
      <c r="O55" s="57"/>
      <c r="P55" s="57"/>
      <c r="Q55" s="57"/>
      <c r="R55" s="57"/>
      <c r="S55" s="57"/>
      <c r="T55" s="57"/>
      <c r="U55" s="58"/>
      <c r="V55" s="58"/>
      <c r="W55" s="58"/>
      <c r="X55" s="58"/>
      <c r="Y55" s="58"/>
      <c r="Z55" s="57"/>
      <c r="AA55" s="57"/>
      <c r="AB55" s="57"/>
      <c r="AC55" s="57"/>
    </row>
    <row r="56" spans="1:29" s="63" customFormat="1" ht="29.25" customHeight="1" x14ac:dyDescent="0.2">
      <c r="A56" s="65">
        <v>1</v>
      </c>
      <c r="B56" s="62" t="s">
        <v>1555</v>
      </c>
      <c r="C56" s="62" t="s">
        <v>1556</v>
      </c>
      <c r="D56" s="62" t="s">
        <v>45</v>
      </c>
      <c r="E56" s="62"/>
      <c r="F56" s="62">
        <v>3</v>
      </c>
      <c r="G56" s="62" t="s">
        <v>168</v>
      </c>
      <c r="H56" s="62" t="s">
        <v>44</v>
      </c>
      <c r="I56" s="62">
        <v>33</v>
      </c>
      <c r="J56" s="56">
        <v>1</v>
      </c>
      <c r="K56" s="62"/>
      <c r="L56" s="62"/>
      <c r="M56" s="62"/>
      <c r="N56" s="62"/>
      <c r="O56" s="62"/>
      <c r="P56" s="62"/>
      <c r="Q56" s="62"/>
      <c r="R56" s="62"/>
      <c r="S56" s="62"/>
      <c r="T56" s="62"/>
      <c r="U56" s="62"/>
      <c r="V56" s="62"/>
      <c r="W56" s="56" t="s">
        <v>173</v>
      </c>
      <c r="X56" s="71" t="s">
        <v>1677</v>
      </c>
      <c r="Y56" s="62"/>
      <c r="Z56" s="62"/>
      <c r="AA56" s="62"/>
      <c r="AB56" s="62"/>
      <c r="AC56" s="62"/>
    </row>
    <row r="57" spans="1:29" s="63" customFormat="1" ht="29.25" customHeight="1" x14ac:dyDescent="0.2">
      <c r="A57" s="65">
        <f t="shared" ref="A57:A80" si="2">A56+1</f>
        <v>2</v>
      </c>
      <c r="B57" s="62" t="s">
        <v>1557</v>
      </c>
      <c r="C57" s="62" t="s">
        <v>1558</v>
      </c>
      <c r="D57" s="62" t="s">
        <v>45</v>
      </c>
      <c r="E57" s="62"/>
      <c r="F57" s="62">
        <v>3</v>
      </c>
      <c r="G57" s="62" t="s">
        <v>168</v>
      </c>
      <c r="H57" s="62" t="s">
        <v>44</v>
      </c>
      <c r="I57" s="62">
        <v>33</v>
      </c>
      <c r="J57" s="56">
        <v>1</v>
      </c>
      <c r="K57" s="62"/>
      <c r="L57" s="62"/>
      <c r="M57" s="62"/>
      <c r="N57" s="62"/>
      <c r="O57" s="62"/>
      <c r="P57" s="62"/>
      <c r="Q57" s="62"/>
      <c r="R57" s="62"/>
      <c r="S57" s="62"/>
      <c r="T57" s="62"/>
      <c r="U57" s="62"/>
      <c r="V57" s="62"/>
      <c r="W57" s="56" t="s">
        <v>173</v>
      </c>
      <c r="X57" s="71" t="s">
        <v>1677</v>
      </c>
      <c r="Y57" s="62"/>
      <c r="Z57" s="62"/>
      <c r="AA57" s="62"/>
      <c r="AB57" s="62"/>
      <c r="AC57" s="62"/>
    </row>
    <row r="58" spans="1:29" ht="29.25" customHeight="1" x14ac:dyDescent="0.2">
      <c r="A58" s="65">
        <f t="shared" si="2"/>
        <v>3</v>
      </c>
      <c r="B58" s="56" t="s">
        <v>246</v>
      </c>
      <c r="C58" s="56" t="s">
        <v>247</v>
      </c>
      <c r="D58" s="56"/>
      <c r="E58" s="56"/>
      <c r="F58" s="56">
        <v>3</v>
      </c>
      <c r="G58" s="56" t="s">
        <v>192</v>
      </c>
      <c r="H58" s="56" t="s">
        <v>44</v>
      </c>
      <c r="I58" s="56">
        <v>82</v>
      </c>
      <c r="J58" s="56">
        <v>1</v>
      </c>
      <c r="K58" s="56"/>
      <c r="L58" s="56"/>
      <c r="M58" s="56"/>
      <c r="N58" s="56"/>
      <c r="O58" s="56"/>
      <c r="P58" s="56"/>
      <c r="Q58" s="56"/>
      <c r="R58" s="56"/>
      <c r="S58" s="56"/>
      <c r="T58" s="56"/>
      <c r="U58" s="56"/>
      <c r="V58" s="56"/>
      <c r="W58" s="56" t="s">
        <v>216</v>
      </c>
      <c r="X58" s="56" t="s">
        <v>1490</v>
      </c>
      <c r="Y58" s="56"/>
      <c r="Z58" s="56" t="s">
        <v>1707</v>
      </c>
      <c r="AA58" s="56"/>
      <c r="AB58" s="56"/>
      <c r="AC58" s="56"/>
    </row>
    <row r="59" spans="1:29" ht="29.25" customHeight="1" x14ac:dyDescent="0.2">
      <c r="A59" s="65">
        <f t="shared" si="2"/>
        <v>4</v>
      </c>
      <c r="B59" s="56" t="s">
        <v>1559</v>
      </c>
      <c r="C59" s="56" t="s">
        <v>1560</v>
      </c>
      <c r="D59" s="56" t="s">
        <v>29</v>
      </c>
      <c r="E59" s="56"/>
      <c r="F59" s="56">
        <v>3</v>
      </c>
      <c r="G59" s="56" t="s">
        <v>192</v>
      </c>
      <c r="H59" s="56" t="s">
        <v>44</v>
      </c>
      <c r="I59" s="56">
        <v>82</v>
      </c>
      <c r="J59" s="56">
        <v>1</v>
      </c>
      <c r="K59" s="56"/>
      <c r="L59" s="56"/>
      <c r="M59" s="56"/>
      <c r="N59" s="56"/>
      <c r="O59" s="56"/>
      <c r="P59" s="56"/>
      <c r="Q59" s="56"/>
      <c r="R59" s="56"/>
      <c r="S59" s="56"/>
      <c r="T59" s="56"/>
      <c r="U59" s="56"/>
      <c r="V59" s="56"/>
      <c r="W59" s="56" t="s">
        <v>173</v>
      </c>
      <c r="X59" s="56" t="s">
        <v>1490</v>
      </c>
      <c r="Y59" s="56"/>
      <c r="Z59" s="56"/>
      <c r="AA59" s="56"/>
      <c r="AB59" s="56"/>
      <c r="AC59" s="56"/>
    </row>
    <row r="60" spans="1:29" ht="29.25" customHeight="1" x14ac:dyDescent="0.2">
      <c r="A60" s="65">
        <f t="shared" si="2"/>
        <v>5</v>
      </c>
      <c r="B60" s="56" t="s">
        <v>248</v>
      </c>
      <c r="C60" s="56" t="s">
        <v>249</v>
      </c>
      <c r="D60" s="56" t="s">
        <v>62</v>
      </c>
      <c r="E60" s="56"/>
      <c r="F60" s="56">
        <v>3</v>
      </c>
      <c r="G60" s="56" t="s">
        <v>192</v>
      </c>
      <c r="H60" s="56" t="s">
        <v>44</v>
      </c>
      <c r="I60" s="56">
        <v>82</v>
      </c>
      <c r="J60" s="56">
        <v>1</v>
      </c>
      <c r="K60" s="56"/>
      <c r="L60" s="56"/>
      <c r="M60" s="56"/>
      <c r="N60" s="56"/>
      <c r="O60" s="56"/>
      <c r="P60" s="56"/>
      <c r="Q60" s="56"/>
      <c r="R60" s="56"/>
      <c r="S60" s="56"/>
      <c r="T60" s="56"/>
      <c r="U60" s="56"/>
      <c r="V60" s="56"/>
      <c r="W60" s="56" t="s">
        <v>173</v>
      </c>
      <c r="X60" s="56" t="s">
        <v>1490</v>
      </c>
      <c r="Y60" s="56"/>
      <c r="Z60" s="56"/>
      <c r="AA60" s="56"/>
      <c r="AB60" s="56"/>
      <c r="AC60" s="56"/>
    </row>
    <row r="61" spans="1:29" s="111" customFormat="1" ht="27.75" customHeight="1" x14ac:dyDescent="0.2">
      <c r="A61" s="173">
        <f t="shared" si="2"/>
        <v>6</v>
      </c>
      <c r="B61" s="110" t="s">
        <v>153</v>
      </c>
      <c r="C61" s="110" t="s">
        <v>1561</v>
      </c>
      <c r="D61" s="110" t="s">
        <v>48</v>
      </c>
      <c r="E61" s="110"/>
      <c r="F61" s="110">
        <v>3</v>
      </c>
      <c r="G61" s="110" t="s">
        <v>199</v>
      </c>
      <c r="H61" s="110" t="s">
        <v>44</v>
      </c>
      <c r="I61" s="110">
        <v>82</v>
      </c>
      <c r="J61" s="110">
        <v>1</v>
      </c>
      <c r="K61" s="110"/>
      <c r="L61" s="110"/>
      <c r="M61" s="110"/>
      <c r="N61" s="110"/>
      <c r="O61" s="110"/>
      <c r="P61" s="110"/>
      <c r="Q61" s="110"/>
      <c r="R61" s="110"/>
      <c r="S61" s="110"/>
      <c r="T61" s="110"/>
      <c r="U61" s="110"/>
      <c r="V61" s="110"/>
      <c r="W61" s="110" t="s">
        <v>173</v>
      </c>
      <c r="X61" s="110" t="s">
        <v>1676</v>
      </c>
      <c r="Y61" s="110"/>
      <c r="Z61" s="110"/>
      <c r="AA61" s="110"/>
      <c r="AB61" s="110"/>
      <c r="AC61" s="110"/>
    </row>
    <row r="62" spans="1:29" s="111" customFormat="1" ht="27.75" customHeight="1" x14ac:dyDescent="0.2">
      <c r="A62" s="173">
        <f t="shared" si="2"/>
        <v>7</v>
      </c>
      <c r="B62" s="110" t="s">
        <v>1562</v>
      </c>
      <c r="C62" s="110" t="s">
        <v>1563</v>
      </c>
      <c r="D62" s="110" t="s">
        <v>48</v>
      </c>
      <c r="E62" s="110"/>
      <c r="F62" s="110">
        <v>3</v>
      </c>
      <c r="G62" s="110" t="s">
        <v>199</v>
      </c>
      <c r="H62" s="110" t="s">
        <v>44</v>
      </c>
      <c r="I62" s="110">
        <v>82</v>
      </c>
      <c r="J62" s="110">
        <v>1</v>
      </c>
      <c r="K62" s="110"/>
      <c r="L62" s="110"/>
      <c r="M62" s="110"/>
      <c r="N62" s="110"/>
      <c r="O62" s="110"/>
      <c r="P62" s="110"/>
      <c r="Q62" s="110"/>
      <c r="R62" s="110"/>
      <c r="S62" s="110"/>
      <c r="T62" s="110"/>
      <c r="U62" s="110"/>
      <c r="V62" s="110"/>
      <c r="W62" s="110" t="s">
        <v>173</v>
      </c>
      <c r="X62" s="110" t="s">
        <v>1676</v>
      </c>
      <c r="Y62" s="110"/>
      <c r="Z62" s="110"/>
      <c r="AA62" s="110"/>
      <c r="AB62" s="110"/>
      <c r="AC62" s="110"/>
    </row>
    <row r="63" spans="1:29" s="111" customFormat="1" ht="27.75" customHeight="1" x14ac:dyDescent="0.2">
      <c r="A63" s="173">
        <f t="shared" si="2"/>
        <v>8</v>
      </c>
      <c r="B63" s="110" t="s">
        <v>93</v>
      </c>
      <c r="C63" s="110" t="s">
        <v>92</v>
      </c>
      <c r="D63" s="110" t="s">
        <v>48</v>
      </c>
      <c r="E63" s="110"/>
      <c r="F63" s="110">
        <v>3</v>
      </c>
      <c r="G63" s="110" t="s">
        <v>199</v>
      </c>
      <c r="H63" s="110" t="s">
        <v>44</v>
      </c>
      <c r="I63" s="110">
        <v>82</v>
      </c>
      <c r="J63" s="110">
        <v>1</v>
      </c>
      <c r="K63" s="110"/>
      <c r="L63" s="110"/>
      <c r="M63" s="110"/>
      <c r="N63" s="110"/>
      <c r="O63" s="110"/>
      <c r="P63" s="110"/>
      <c r="Q63" s="110"/>
      <c r="R63" s="110"/>
      <c r="S63" s="110"/>
      <c r="T63" s="110"/>
      <c r="U63" s="110"/>
      <c r="V63" s="110"/>
      <c r="W63" s="110" t="s">
        <v>173</v>
      </c>
      <c r="X63" s="110" t="s">
        <v>1676</v>
      </c>
      <c r="Y63" s="110"/>
      <c r="Z63" s="110"/>
      <c r="AA63" s="110"/>
      <c r="AB63" s="110"/>
      <c r="AC63" s="110"/>
    </row>
    <row r="64" spans="1:29" s="111" customFormat="1" ht="27.75" customHeight="1" x14ac:dyDescent="0.2">
      <c r="A64" s="173">
        <f t="shared" si="2"/>
        <v>9</v>
      </c>
      <c r="B64" s="110" t="s">
        <v>1564</v>
      </c>
      <c r="C64" s="110" t="s">
        <v>1565</v>
      </c>
      <c r="D64" s="110" t="s">
        <v>81</v>
      </c>
      <c r="E64" s="110"/>
      <c r="F64" s="110">
        <v>3</v>
      </c>
      <c r="G64" s="110" t="s">
        <v>199</v>
      </c>
      <c r="H64" s="110" t="s">
        <v>44</v>
      </c>
      <c r="I64" s="110">
        <v>82</v>
      </c>
      <c r="J64" s="110">
        <v>1</v>
      </c>
      <c r="K64" s="110"/>
      <c r="L64" s="110"/>
      <c r="M64" s="110"/>
      <c r="N64" s="110"/>
      <c r="O64" s="110"/>
      <c r="P64" s="110"/>
      <c r="Q64" s="110"/>
      <c r="R64" s="110"/>
      <c r="S64" s="110"/>
      <c r="T64" s="110"/>
      <c r="U64" s="110"/>
      <c r="V64" s="110"/>
      <c r="W64" s="110" t="s">
        <v>173</v>
      </c>
      <c r="X64" s="110" t="s">
        <v>1676</v>
      </c>
      <c r="Y64" s="110"/>
      <c r="Z64" s="110"/>
      <c r="AA64" s="110"/>
      <c r="AB64" s="110"/>
      <c r="AC64" s="110"/>
    </row>
    <row r="65" spans="1:29" s="111" customFormat="1" ht="27.75" customHeight="1" x14ac:dyDescent="0.2">
      <c r="A65" s="173">
        <f t="shared" si="2"/>
        <v>10</v>
      </c>
      <c r="B65" s="110" t="s">
        <v>97</v>
      </c>
      <c r="C65" s="110" t="s">
        <v>96</v>
      </c>
      <c r="D65" s="110" t="s">
        <v>29</v>
      </c>
      <c r="E65" s="110"/>
      <c r="F65" s="110">
        <v>3</v>
      </c>
      <c r="G65" s="110" t="s">
        <v>199</v>
      </c>
      <c r="H65" s="110" t="s">
        <v>44</v>
      </c>
      <c r="I65" s="110">
        <v>82</v>
      </c>
      <c r="J65" s="110">
        <v>1</v>
      </c>
      <c r="K65" s="110"/>
      <c r="L65" s="110"/>
      <c r="M65" s="110"/>
      <c r="N65" s="110"/>
      <c r="O65" s="110"/>
      <c r="P65" s="110"/>
      <c r="Q65" s="110"/>
      <c r="R65" s="110"/>
      <c r="S65" s="110"/>
      <c r="T65" s="110"/>
      <c r="U65" s="110"/>
      <c r="V65" s="110"/>
      <c r="W65" s="110" t="s">
        <v>173</v>
      </c>
      <c r="X65" s="110" t="s">
        <v>1676</v>
      </c>
      <c r="Y65" s="110"/>
      <c r="Z65" s="110"/>
      <c r="AA65" s="110"/>
      <c r="AB65" s="110"/>
      <c r="AC65" s="110"/>
    </row>
    <row r="66" spans="1:29" s="111" customFormat="1" ht="27.75" customHeight="1" x14ac:dyDescent="0.2">
      <c r="A66" s="173">
        <f t="shared" si="2"/>
        <v>11</v>
      </c>
      <c r="B66" s="110" t="s">
        <v>1566</v>
      </c>
      <c r="C66" s="110" t="s">
        <v>1567</v>
      </c>
      <c r="D66" s="110" t="s">
        <v>81</v>
      </c>
      <c r="E66" s="110"/>
      <c r="F66" s="110">
        <v>3</v>
      </c>
      <c r="G66" s="110" t="s">
        <v>199</v>
      </c>
      <c r="H66" s="110" t="s">
        <v>44</v>
      </c>
      <c r="I66" s="110">
        <v>82</v>
      </c>
      <c r="J66" s="110">
        <v>1</v>
      </c>
      <c r="K66" s="110"/>
      <c r="L66" s="110"/>
      <c r="M66" s="110"/>
      <c r="N66" s="110"/>
      <c r="O66" s="110"/>
      <c r="P66" s="110"/>
      <c r="Q66" s="110"/>
      <c r="R66" s="110"/>
      <c r="S66" s="110"/>
      <c r="T66" s="110"/>
      <c r="U66" s="110"/>
      <c r="V66" s="110"/>
      <c r="W66" s="110" t="s">
        <v>173</v>
      </c>
      <c r="X66" s="110" t="s">
        <v>1676</v>
      </c>
      <c r="Y66" s="110"/>
      <c r="Z66" s="110"/>
      <c r="AA66" s="110"/>
      <c r="AB66" s="110"/>
      <c r="AC66" s="110"/>
    </row>
    <row r="67" spans="1:29" ht="29.25" customHeight="1" x14ac:dyDescent="0.2">
      <c r="A67" s="65">
        <f t="shared" si="2"/>
        <v>12</v>
      </c>
      <c r="B67" s="56" t="s">
        <v>1503</v>
      </c>
      <c r="C67" s="56" t="s">
        <v>1504</v>
      </c>
      <c r="D67" s="56" t="s">
        <v>100</v>
      </c>
      <c r="E67" s="56"/>
      <c r="F67" s="56">
        <v>3</v>
      </c>
      <c r="G67" s="56" t="s">
        <v>240</v>
      </c>
      <c r="H67" s="56" t="s">
        <v>44</v>
      </c>
      <c r="I67" s="56">
        <v>84</v>
      </c>
      <c r="J67" s="56">
        <v>1</v>
      </c>
      <c r="K67" s="56"/>
      <c r="L67" s="56"/>
      <c r="M67" s="56"/>
      <c r="N67" s="56"/>
      <c r="O67" s="56"/>
      <c r="P67" s="56"/>
      <c r="Q67" s="56"/>
      <c r="R67" s="56"/>
      <c r="S67" s="56"/>
      <c r="T67" s="56"/>
      <c r="U67" s="56"/>
      <c r="V67" s="56"/>
      <c r="W67" s="56" t="s">
        <v>144</v>
      </c>
      <c r="X67" s="56" t="s">
        <v>1490</v>
      </c>
      <c r="Y67" s="56"/>
      <c r="Z67" s="56"/>
      <c r="AA67" s="56"/>
      <c r="AB67" s="56"/>
      <c r="AC67" s="56"/>
    </row>
    <row r="68" spans="1:29" ht="29.25" customHeight="1" x14ac:dyDescent="0.2">
      <c r="A68" s="65">
        <f t="shared" si="2"/>
        <v>13</v>
      </c>
      <c r="B68" s="56" t="s">
        <v>200</v>
      </c>
      <c r="C68" s="56" t="s">
        <v>201</v>
      </c>
      <c r="D68" s="56" t="s">
        <v>191</v>
      </c>
      <c r="E68" s="56"/>
      <c r="F68" s="56">
        <v>5</v>
      </c>
      <c r="G68" s="56" t="s">
        <v>240</v>
      </c>
      <c r="H68" s="56" t="s">
        <v>44</v>
      </c>
      <c r="I68" s="56">
        <v>84</v>
      </c>
      <c r="J68" s="56">
        <v>1</v>
      </c>
      <c r="K68" s="56"/>
      <c r="L68" s="56"/>
      <c r="M68" s="56"/>
      <c r="N68" s="56"/>
      <c r="O68" s="56"/>
      <c r="P68" s="56"/>
      <c r="Q68" s="56"/>
      <c r="R68" s="56"/>
      <c r="S68" s="56"/>
      <c r="T68" s="56"/>
      <c r="U68" s="56"/>
      <c r="V68" s="56"/>
      <c r="W68" s="56" t="s">
        <v>143</v>
      </c>
      <c r="X68" s="56" t="s">
        <v>1490</v>
      </c>
      <c r="Y68" s="56"/>
      <c r="Z68" s="56"/>
      <c r="AA68" s="56"/>
      <c r="AB68" s="56"/>
      <c r="AC68" s="56"/>
    </row>
    <row r="69" spans="1:29" ht="29.25" customHeight="1" x14ac:dyDescent="0.2">
      <c r="A69" s="65">
        <f t="shared" si="2"/>
        <v>14</v>
      </c>
      <c r="B69" s="56" t="s">
        <v>65</v>
      </c>
      <c r="C69" s="56" t="s">
        <v>66</v>
      </c>
      <c r="D69" s="56" t="s">
        <v>39</v>
      </c>
      <c r="E69" s="56"/>
      <c r="F69" s="56">
        <v>3</v>
      </c>
      <c r="G69" s="56" t="s">
        <v>240</v>
      </c>
      <c r="H69" s="56" t="s">
        <v>44</v>
      </c>
      <c r="I69" s="56">
        <v>84</v>
      </c>
      <c r="J69" s="56">
        <v>1</v>
      </c>
      <c r="K69" s="56"/>
      <c r="L69" s="56"/>
      <c r="M69" s="56"/>
      <c r="N69" s="56"/>
      <c r="O69" s="56"/>
      <c r="P69" s="56"/>
      <c r="Q69" s="56"/>
      <c r="R69" s="56"/>
      <c r="S69" s="56"/>
      <c r="T69" s="56"/>
      <c r="U69" s="56"/>
      <c r="V69" s="56"/>
      <c r="W69" s="56" t="s">
        <v>146</v>
      </c>
      <c r="X69" s="56" t="s">
        <v>1490</v>
      </c>
      <c r="Y69" s="56"/>
      <c r="Z69" s="56"/>
      <c r="AA69" s="56"/>
      <c r="AB69" s="56"/>
      <c r="AC69" s="56"/>
    </row>
    <row r="70" spans="1:29" ht="29.25" customHeight="1" x14ac:dyDescent="0.2">
      <c r="A70" s="65">
        <f t="shared" si="2"/>
        <v>15</v>
      </c>
      <c r="B70" s="56" t="s">
        <v>61</v>
      </c>
      <c r="C70" s="56" t="s">
        <v>62</v>
      </c>
      <c r="D70" s="56" t="s">
        <v>63</v>
      </c>
      <c r="E70" s="56"/>
      <c r="F70" s="56">
        <v>3</v>
      </c>
      <c r="G70" s="56" t="s">
        <v>240</v>
      </c>
      <c r="H70" s="56" t="s">
        <v>44</v>
      </c>
      <c r="I70" s="56">
        <v>84</v>
      </c>
      <c r="J70" s="56">
        <v>1</v>
      </c>
      <c r="K70" s="56"/>
      <c r="L70" s="56"/>
      <c r="M70" s="56"/>
      <c r="N70" s="56"/>
      <c r="O70" s="56"/>
      <c r="P70" s="56"/>
      <c r="Q70" s="56"/>
      <c r="R70" s="56"/>
      <c r="S70" s="56"/>
      <c r="T70" s="56"/>
      <c r="U70" s="56"/>
      <c r="V70" s="56"/>
      <c r="W70" s="56" t="s">
        <v>173</v>
      </c>
      <c r="X70" s="56" t="s">
        <v>1490</v>
      </c>
      <c r="Y70" s="56"/>
      <c r="Z70" s="56" t="s">
        <v>1734</v>
      </c>
      <c r="AA70" s="56"/>
      <c r="AB70" s="56"/>
      <c r="AC70" s="56"/>
    </row>
    <row r="71" spans="1:29" ht="29.25" customHeight="1" x14ac:dyDescent="0.2">
      <c r="A71" s="65">
        <f t="shared" si="2"/>
        <v>16</v>
      </c>
      <c r="B71" s="56" t="s">
        <v>44</v>
      </c>
      <c r="C71" s="56" t="s">
        <v>45</v>
      </c>
      <c r="D71" s="56" t="s">
        <v>43</v>
      </c>
      <c r="E71" s="56"/>
      <c r="F71" s="56">
        <v>3</v>
      </c>
      <c r="G71" s="56" t="s">
        <v>240</v>
      </c>
      <c r="H71" s="56" t="s">
        <v>44</v>
      </c>
      <c r="I71" s="56">
        <v>84</v>
      </c>
      <c r="J71" s="56">
        <v>1</v>
      </c>
      <c r="K71" s="56"/>
      <c r="L71" s="56"/>
      <c r="M71" s="56"/>
      <c r="N71" s="56"/>
      <c r="O71" s="56"/>
      <c r="P71" s="56"/>
      <c r="Q71" s="56"/>
      <c r="R71" s="56"/>
      <c r="S71" s="56"/>
      <c r="T71" s="56"/>
      <c r="U71" s="56"/>
      <c r="V71" s="56"/>
      <c r="W71" s="56" t="s">
        <v>173</v>
      </c>
      <c r="X71" s="56" t="s">
        <v>1490</v>
      </c>
      <c r="Y71" s="56"/>
      <c r="Z71" s="56"/>
      <c r="AA71" s="56"/>
      <c r="AB71" s="56"/>
      <c r="AC71" s="56"/>
    </row>
    <row r="72" spans="1:29" ht="29.25" customHeight="1" x14ac:dyDescent="0.2">
      <c r="A72" s="65">
        <f t="shared" si="2"/>
        <v>17</v>
      </c>
      <c r="B72" s="56" t="s">
        <v>82</v>
      </c>
      <c r="C72" s="56" t="s">
        <v>81</v>
      </c>
      <c r="D72" s="56" t="s">
        <v>43</v>
      </c>
      <c r="E72" s="56"/>
      <c r="F72" s="56">
        <v>3</v>
      </c>
      <c r="G72" s="56" t="s">
        <v>240</v>
      </c>
      <c r="H72" s="56" t="s">
        <v>44</v>
      </c>
      <c r="I72" s="56">
        <v>84</v>
      </c>
      <c r="J72" s="56">
        <v>1</v>
      </c>
      <c r="K72" s="56"/>
      <c r="L72" s="56"/>
      <c r="M72" s="56"/>
      <c r="N72" s="56"/>
      <c r="O72" s="56"/>
      <c r="P72" s="56"/>
      <c r="Q72" s="56"/>
      <c r="R72" s="56"/>
      <c r="S72" s="56"/>
      <c r="T72" s="56"/>
      <c r="U72" s="56"/>
      <c r="V72" s="56"/>
      <c r="W72" s="56" t="s">
        <v>173</v>
      </c>
      <c r="X72" s="56" t="s">
        <v>1490</v>
      </c>
      <c r="Y72" s="56"/>
      <c r="Z72" s="56"/>
      <c r="AA72" s="56"/>
      <c r="AB72" s="56"/>
      <c r="AC72" s="56"/>
    </row>
    <row r="73" spans="1:29" ht="29.25" customHeight="1" x14ac:dyDescent="0.2">
      <c r="A73" s="65">
        <f t="shared" si="2"/>
        <v>18</v>
      </c>
      <c r="B73" s="56" t="s">
        <v>1544</v>
      </c>
      <c r="C73" s="56" t="s">
        <v>83</v>
      </c>
      <c r="D73" s="56" t="s">
        <v>84</v>
      </c>
      <c r="E73" s="56"/>
      <c r="F73" s="56">
        <v>3</v>
      </c>
      <c r="G73" s="56" t="s">
        <v>262</v>
      </c>
      <c r="H73" s="56" t="s">
        <v>44</v>
      </c>
      <c r="I73" s="56">
        <v>177</v>
      </c>
      <c r="J73" s="56">
        <v>2</v>
      </c>
      <c r="K73" s="56"/>
      <c r="L73" s="56"/>
      <c r="M73" s="56"/>
      <c r="N73" s="56"/>
      <c r="O73" s="56"/>
      <c r="P73" s="56"/>
      <c r="Q73" s="56"/>
      <c r="R73" s="56"/>
      <c r="S73" s="56"/>
      <c r="T73" s="56"/>
      <c r="U73" s="56"/>
      <c r="V73" s="56"/>
      <c r="W73" s="56" t="s">
        <v>144</v>
      </c>
      <c r="X73" s="56" t="s">
        <v>1490</v>
      </c>
      <c r="Y73" s="56"/>
      <c r="Z73" s="56"/>
      <c r="AA73" s="56"/>
      <c r="AB73" s="56"/>
      <c r="AC73" s="56"/>
    </row>
    <row r="74" spans="1:29" ht="29.25" customHeight="1" x14ac:dyDescent="0.2">
      <c r="A74" s="65">
        <f t="shared" si="2"/>
        <v>19</v>
      </c>
      <c r="B74" s="56" t="s">
        <v>1545</v>
      </c>
      <c r="C74" s="56" t="s">
        <v>1546</v>
      </c>
      <c r="D74" s="56"/>
      <c r="E74" s="56"/>
      <c r="F74" s="56">
        <v>3</v>
      </c>
      <c r="G74" s="56" t="s">
        <v>262</v>
      </c>
      <c r="H74" s="56" t="s">
        <v>44</v>
      </c>
      <c r="I74" s="56">
        <v>177</v>
      </c>
      <c r="J74" s="56">
        <v>2</v>
      </c>
      <c r="K74" s="56"/>
      <c r="L74" s="56"/>
      <c r="M74" s="56"/>
      <c r="N74" s="56"/>
      <c r="O74" s="56"/>
      <c r="P74" s="56"/>
      <c r="Q74" s="56"/>
      <c r="R74" s="56"/>
      <c r="S74" s="56"/>
      <c r="T74" s="56"/>
      <c r="U74" s="56"/>
      <c r="V74" s="56"/>
      <c r="W74" s="56" t="s">
        <v>1652</v>
      </c>
      <c r="X74" s="56" t="s">
        <v>1490</v>
      </c>
      <c r="Y74" s="56"/>
      <c r="Z74" s="56"/>
      <c r="AA74" s="56"/>
      <c r="AB74" s="56"/>
      <c r="AC74" s="56"/>
    </row>
    <row r="75" spans="1:29" ht="29.25" customHeight="1" x14ac:dyDescent="0.2">
      <c r="A75" s="65">
        <f t="shared" si="2"/>
        <v>20</v>
      </c>
      <c r="B75" s="56" t="s">
        <v>1547</v>
      </c>
      <c r="C75" s="56" t="s">
        <v>40</v>
      </c>
      <c r="D75" s="56" t="s">
        <v>89</v>
      </c>
      <c r="E75" s="56"/>
      <c r="F75" s="56">
        <v>3</v>
      </c>
      <c r="G75" s="56" t="s">
        <v>262</v>
      </c>
      <c r="H75" s="56" t="s">
        <v>44</v>
      </c>
      <c r="I75" s="56">
        <v>177</v>
      </c>
      <c r="J75" s="56">
        <v>2</v>
      </c>
      <c r="K75" s="56"/>
      <c r="L75" s="56"/>
      <c r="M75" s="56"/>
      <c r="N75" s="56"/>
      <c r="O75" s="56"/>
      <c r="P75" s="56"/>
      <c r="Q75" s="56"/>
      <c r="R75" s="56"/>
      <c r="S75" s="56"/>
      <c r="T75" s="56"/>
      <c r="U75" s="56"/>
      <c r="V75" s="56"/>
      <c r="W75" s="56" t="s">
        <v>146</v>
      </c>
      <c r="X75" s="56" t="s">
        <v>1490</v>
      </c>
      <c r="Y75" s="56"/>
      <c r="Z75" s="56"/>
      <c r="AA75" s="56"/>
      <c r="AB75" s="56"/>
      <c r="AC75" s="56"/>
    </row>
    <row r="76" spans="1:29" ht="29.25" customHeight="1" x14ac:dyDescent="0.2">
      <c r="A76" s="65">
        <f t="shared" si="2"/>
        <v>21</v>
      </c>
      <c r="B76" s="56" t="s">
        <v>1548</v>
      </c>
      <c r="C76" s="56" t="s">
        <v>43</v>
      </c>
      <c r="D76" s="56" t="s">
        <v>29</v>
      </c>
      <c r="E76" s="56"/>
      <c r="F76" s="56">
        <v>3</v>
      </c>
      <c r="G76" s="56" t="s">
        <v>262</v>
      </c>
      <c r="H76" s="56" t="s">
        <v>44</v>
      </c>
      <c r="I76" s="56">
        <v>177</v>
      </c>
      <c r="J76" s="56">
        <v>2</v>
      </c>
      <c r="K76" s="56"/>
      <c r="L76" s="56"/>
      <c r="M76" s="56"/>
      <c r="N76" s="56"/>
      <c r="O76" s="56"/>
      <c r="P76" s="56"/>
      <c r="Q76" s="56"/>
      <c r="R76" s="56"/>
      <c r="S76" s="56"/>
      <c r="T76" s="56"/>
      <c r="U76" s="56"/>
      <c r="V76" s="56"/>
      <c r="W76" s="56" t="s">
        <v>173</v>
      </c>
      <c r="X76" s="56" t="s">
        <v>1490</v>
      </c>
      <c r="Y76" s="56"/>
      <c r="Z76" s="56"/>
      <c r="AA76" s="56"/>
      <c r="AB76" s="56"/>
      <c r="AC76" s="56"/>
    </row>
    <row r="77" spans="1:29" ht="29.25" customHeight="1" x14ac:dyDescent="0.2">
      <c r="A77" s="65">
        <f t="shared" si="2"/>
        <v>22</v>
      </c>
      <c r="B77" s="56" t="s">
        <v>1549</v>
      </c>
      <c r="C77" s="56" t="s">
        <v>1550</v>
      </c>
      <c r="D77" s="56" t="s">
        <v>29</v>
      </c>
      <c r="E77" s="56"/>
      <c r="F77" s="56">
        <v>3</v>
      </c>
      <c r="G77" s="56" t="s">
        <v>262</v>
      </c>
      <c r="H77" s="56" t="s">
        <v>44</v>
      </c>
      <c r="I77" s="56">
        <v>177</v>
      </c>
      <c r="J77" s="56">
        <v>2</v>
      </c>
      <c r="K77" s="56"/>
      <c r="L77" s="56"/>
      <c r="M77" s="56"/>
      <c r="N77" s="56"/>
      <c r="O77" s="56"/>
      <c r="P77" s="56"/>
      <c r="Q77" s="56"/>
      <c r="R77" s="56"/>
      <c r="S77" s="56"/>
      <c r="T77" s="56"/>
      <c r="U77" s="56"/>
      <c r="V77" s="56"/>
      <c r="W77" s="56" t="s">
        <v>173</v>
      </c>
      <c r="X77" s="56" t="s">
        <v>1490</v>
      </c>
      <c r="Y77" s="56"/>
      <c r="Z77" s="56"/>
      <c r="AA77" s="56"/>
      <c r="AB77" s="56"/>
      <c r="AC77" s="56"/>
    </row>
    <row r="78" spans="1:29" ht="42" customHeight="1" x14ac:dyDescent="0.2">
      <c r="A78" s="65">
        <f>A76+1</f>
        <v>22</v>
      </c>
      <c r="B78" s="56" t="s">
        <v>1551</v>
      </c>
      <c r="C78" s="75" t="s">
        <v>1651</v>
      </c>
      <c r="D78" s="56"/>
      <c r="E78" s="56"/>
      <c r="F78" s="56">
        <v>7</v>
      </c>
      <c r="G78" s="56" t="s">
        <v>262</v>
      </c>
      <c r="H78" s="56" t="s">
        <v>44</v>
      </c>
      <c r="I78" s="56">
        <v>177</v>
      </c>
      <c r="J78" s="56">
        <v>2</v>
      </c>
      <c r="K78" s="56"/>
      <c r="L78" s="56"/>
      <c r="M78" s="56"/>
      <c r="N78" s="56"/>
      <c r="O78" s="56"/>
      <c r="P78" s="56"/>
      <c r="Q78" s="56"/>
      <c r="R78" s="56"/>
      <c r="S78" s="56"/>
      <c r="T78" s="56"/>
      <c r="U78" s="56"/>
      <c r="V78" s="56"/>
      <c r="W78" s="75" t="s">
        <v>1649</v>
      </c>
      <c r="X78" s="56" t="s">
        <v>1490</v>
      </c>
      <c r="Y78" s="56"/>
      <c r="Z78" s="56"/>
      <c r="AA78" s="56"/>
      <c r="AB78" s="56"/>
      <c r="AC78" s="56"/>
    </row>
    <row r="79" spans="1:29" s="112" customFormat="1" ht="29.25" customHeight="1" x14ac:dyDescent="0.2">
      <c r="A79" s="69"/>
      <c r="B79" s="109" t="s">
        <v>106</v>
      </c>
      <c r="C79" s="109" t="s">
        <v>54</v>
      </c>
      <c r="D79" s="109"/>
      <c r="E79" s="109"/>
      <c r="F79" s="109">
        <v>3</v>
      </c>
      <c r="G79" s="109" t="s">
        <v>262</v>
      </c>
      <c r="H79" s="56" t="s">
        <v>44</v>
      </c>
      <c r="I79" s="56">
        <v>177</v>
      </c>
      <c r="J79" s="109">
        <v>2</v>
      </c>
      <c r="K79" s="109"/>
      <c r="L79" s="109"/>
      <c r="M79" s="109"/>
      <c r="N79" s="109"/>
      <c r="O79" s="109"/>
      <c r="P79" s="109"/>
      <c r="Q79" s="109"/>
      <c r="R79" s="109"/>
      <c r="S79" s="109"/>
      <c r="T79" s="109"/>
      <c r="U79" s="109"/>
      <c r="V79" s="109"/>
      <c r="W79" s="109" t="s">
        <v>216</v>
      </c>
      <c r="X79" s="109" t="s">
        <v>1641</v>
      </c>
      <c r="Y79" s="109"/>
      <c r="Z79" s="109"/>
      <c r="AA79" s="109"/>
      <c r="AB79" s="109"/>
      <c r="AC79" s="109"/>
    </row>
    <row r="80" spans="1:29" ht="29.25" customHeight="1" x14ac:dyDescent="0.2">
      <c r="A80" s="65">
        <f t="shared" si="2"/>
        <v>1</v>
      </c>
      <c r="B80" s="56" t="s">
        <v>47</v>
      </c>
      <c r="C80" s="75" t="s">
        <v>48</v>
      </c>
      <c r="D80" s="56" t="s">
        <v>43</v>
      </c>
      <c r="E80" s="56"/>
      <c r="F80" s="56">
        <v>3</v>
      </c>
      <c r="G80" s="56" t="s">
        <v>1729</v>
      </c>
      <c r="H80" s="56" t="s">
        <v>44</v>
      </c>
      <c r="I80" s="56" t="s">
        <v>1730</v>
      </c>
      <c r="J80" s="56">
        <v>1</v>
      </c>
      <c r="K80" s="56"/>
      <c r="L80" s="56"/>
      <c r="M80" s="56"/>
      <c r="N80" s="56"/>
      <c r="O80" s="56"/>
      <c r="P80" s="56"/>
      <c r="Q80" s="56"/>
      <c r="R80" s="56"/>
      <c r="S80" s="56"/>
      <c r="T80" s="56"/>
      <c r="U80" s="56"/>
      <c r="V80" s="56"/>
      <c r="W80" s="56" t="s">
        <v>173</v>
      </c>
      <c r="X80" s="56" t="s">
        <v>1490</v>
      </c>
      <c r="Y80" s="56"/>
      <c r="Z80" s="56"/>
      <c r="AA80" s="56"/>
      <c r="AB80" s="56"/>
      <c r="AC80" s="56"/>
    </row>
    <row r="81" spans="1:29" ht="42" customHeight="1" x14ac:dyDescent="0.2">
      <c r="A81" s="65">
        <f>A80+1</f>
        <v>2</v>
      </c>
      <c r="B81" s="56" t="s">
        <v>229</v>
      </c>
      <c r="C81" s="75" t="s">
        <v>46</v>
      </c>
      <c r="D81" s="56" t="s">
        <v>1731</v>
      </c>
      <c r="E81" s="56"/>
      <c r="F81" s="56">
        <v>3</v>
      </c>
      <c r="G81" s="56" t="s">
        <v>1732</v>
      </c>
      <c r="H81" s="56" t="s">
        <v>44</v>
      </c>
      <c r="I81" s="56" t="s">
        <v>1733</v>
      </c>
      <c r="J81" s="56">
        <v>1</v>
      </c>
      <c r="K81" s="56"/>
      <c r="L81" s="56"/>
      <c r="M81" s="56"/>
      <c r="N81" s="56"/>
      <c r="O81" s="56"/>
      <c r="P81" s="56"/>
      <c r="Q81" s="56"/>
      <c r="R81" s="56"/>
      <c r="S81" s="56"/>
      <c r="T81" s="56"/>
      <c r="U81" s="56"/>
      <c r="V81" s="56"/>
      <c r="W81" s="56" t="s">
        <v>173</v>
      </c>
      <c r="X81" s="56" t="s">
        <v>1490</v>
      </c>
      <c r="Y81" s="56"/>
      <c r="Z81" s="56"/>
      <c r="AA81" s="56"/>
      <c r="AB81" s="56"/>
      <c r="AC81" s="56"/>
    </row>
    <row r="82" spans="1:29" s="59" customFormat="1" ht="29.25" customHeight="1" x14ac:dyDescent="0.2">
      <c r="A82" s="73"/>
      <c r="B82" s="55" t="s">
        <v>1571</v>
      </c>
      <c r="C82" s="57"/>
      <c r="D82" s="57"/>
      <c r="E82" s="57"/>
      <c r="F82" s="57"/>
      <c r="G82" s="57"/>
      <c r="H82" s="57"/>
      <c r="I82" s="57"/>
      <c r="J82" s="57"/>
      <c r="K82" s="57"/>
      <c r="L82" s="57"/>
      <c r="M82" s="57"/>
      <c r="N82" s="57"/>
      <c r="O82" s="57"/>
      <c r="P82" s="57"/>
      <c r="Q82" s="57"/>
      <c r="R82" s="57"/>
      <c r="S82" s="57"/>
      <c r="T82" s="57"/>
      <c r="U82" s="58"/>
      <c r="V82" s="58"/>
      <c r="W82" s="58"/>
      <c r="X82" s="58"/>
      <c r="Y82" s="58"/>
      <c r="Z82" s="57"/>
      <c r="AA82" s="57"/>
      <c r="AB82" s="57"/>
      <c r="AC82" s="57"/>
    </row>
    <row r="83" spans="1:29" s="84" customFormat="1" ht="29.25" customHeight="1" x14ac:dyDescent="0.2">
      <c r="A83" s="74">
        <v>1</v>
      </c>
      <c r="B83" s="83" t="s">
        <v>696</v>
      </c>
      <c r="C83" s="83" t="s">
        <v>697</v>
      </c>
      <c r="D83" s="83" t="s">
        <v>43</v>
      </c>
      <c r="E83" s="83"/>
      <c r="F83" s="83">
        <v>3</v>
      </c>
      <c r="G83" s="83" t="s">
        <v>168</v>
      </c>
      <c r="H83" s="83" t="s">
        <v>1658</v>
      </c>
      <c r="I83" s="83">
        <v>81</v>
      </c>
      <c r="J83" s="83">
        <v>1</v>
      </c>
      <c r="K83" s="83"/>
      <c r="L83" s="83"/>
      <c r="M83" s="83"/>
      <c r="N83" s="83"/>
      <c r="O83" s="83"/>
      <c r="P83" s="83"/>
      <c r="Q83" s="83"/>
      <c r="R83" s="83"/>
      <c r="S83" s="83"/>
      <c r="T83" s="83"/>
      <c r="U83" s="83"/>
      <c r="V83" s="83"/>
      <c r="W83" s="83" t="s">
        <v>174</v>
      </c>
      <c r="X83" s="83" t="s">
        <v>1677</v>
      </c>
      <c r="Y83" s="83"/>
      <c r="Z83" s="83" t="s">
        <v>1701</v>
      </c>
      <c r="AA83" s="83"/>
      <c r="AB83" s="83"/>
      <c r="AC83" s="83"/>
    </row>
    <row r="84" spans="1:29" s="84" customFormat="1" ht="29.25" customHeight="1" x14ac:dyDescent="0.2">
      <c r="A84" s="74">
        <v>2</v>
      </c>
      <c r="B84" s="83" t="s">
        <v>1591</v>
      </c>
      <c r="C84" s="83" t="s">
        <v>700</v>
      </c>
      <c r="D84" s="83" t="s">
        <v>43</v>
      </c>
      <c r="E84" s="83"/>
      <c r="F84" s="83">
        <v>3</v>
      </c>
      <c r="G84" s="83" t="s">
        <v>168</v>
      </c>
      <c r="H84" s="83" t="s">
        <v>1658</v>
      </c>
      <c r="I84" s="83">
        <v>81</v>
      </c>
      <c r="J84" s="83">
        <v>1</v>
      </c>
      <c r="K84" s="83"/>
      <c r="L84" s="83"/>
      <c r="M84" s="83"/>
      <c r="N84" s="83"/>
      <c r="O84" s="83"/>
      <c r="P84" s="83"/>
      <c r="Q84" s="83"/>
      <c r="R84" s="83"/>
      <c r="S84" s="83"/>
      <c r="T84" s="83"/>
      <c r="U84" s="83"/>
      <c r="V84" s="83"/>
      <c r="W84" s="83" t="s">
        <v>174</v>
      </c>
      <c r="X84" s="83" t="s">
        <v>1677</v>
      </c>
      <c r="Y84" s="83"/>
      <c r="Z84" s="83" t="s">
        <v>1701</v>
      </c>
      <c r="AA84" s="83"/>
      <c r="AB84" s="83"/>
      <c r="AC84" s="83"/>
    </row>
    <row r="85" spans="1:29" s="84" customFormat="1" ht="29.25" customHeight="1" x14ac:dyDescent="0.2">
      <c r="A85" s="74">
        <v>3</v>
      </c>
      <c r="B85" s="83" t="s">
        <v>246</v>
      </c>
      <c r="C85" s="83" t="s">
        <v>247</v>
      </c>
      <c r="D85" s="83"/>
      <c r="E85" s="83"/>
      <c r="F85" s="83">
        <v>3</v>
      </c>
      <c r="G85" s="83" t="s">
        <v>192</v>
      </c>
      <c r="H85" s="83" t="s">
        <v>1589</v>
      </c>
      <c r="I85" s="83">
        <v>70</v>
      </c>
      <c r="J85" s="83">
        <v>1</v>
      </c>
      <c r="K85" s="83"/>
      <c r="L85" s="83"/>
      <c r="M85" s="83"/>
      <c r="N85" s="83"/>
      <c r="O85" s="83"/>
      <c r="P85" s="83"/>
      <c r="Q85" s="83"/>
      <c r="R85" s="83"/>
      <c r="S85" s="83"/>
      <c r="T85" s="83"/>
      <c r="U85" s="83"/>
      <c r="V85" s="83"/>
      <c r="W85" s="83" t="s">
        <v>216</v>
      </c>
      <c r="X85" s="83" t="s">
        <v>1490</v>
      </c>
      <c r="Y85" s="83"/>
      <c r="Z85" s="56" t="s">
        <v>1707</v>
      </c>
      <c r="AA85" s="83"/>
      <c r="AB85" s="83"/>
      <c r="AC85" s="83"/>
    </row>
    <row r="86" spans="1:29" s="84" customFormat="1" ht="27.75" customHeight="1" x14ac:dyDescent="0.2">
      <c r="A86" s="74">
        <v>4</v>
      </c>
      <c r="B86" s="83" t="s">
        <v>160</v>
      </c>
      <c r="C86" s="83" t="s">
        <v>161</v>
      </c>
      <c r="D86" s="83" t="s">
        <v>43</v>
      </c>
      <c r="E86" s="83"/>
      <c r="F86" s="83">
        <v>3</v>
      </c>
      <c r="G86" s="83" t="s">
        <v>192</v>
      </c>
      <c r="H86" s="83" t="s">
        <v>1589</v>
      </c>
      <c r="I86" s="83">
        <v>70</v>
      </c>
      <c r="J86" s="83">
        <v>1</v>
      </c>
      <c r="K86" s="83"/>
      <c r="L86" s="83"/>
      <c r="M86" s="83"/>
      <c r="N86" s="83"/>
      <c r="O86" s="83"/>
      <c r="P86" s="83"/>
      <c r="Q86" s="83"/>
      <c r="R86" s="83"/>
      <c r="S86" s="83"/>
      <c r="T86" s="83"/>
      <c r="U86" s="83"/>
      <c r="V86" s="83"/>
      <c r="W86" s="83" t="s">
        <v>174</v>
      </c>
      <c r="X86" s="83" t="s">
        <v>1490</v>
      </c>
      <c r="Y86" s="83"/>
      <c r="Z86" s="83"/>
      <c r="AA86" s="83"/>
      <c r="AB86" s="83"/>
      <c r="AC86" s="83"/>
    </row>
    <row r="87" spans="1:29" s="72" customFormat="1" ht="27.75" customHeight="1" x14ac:dyDescent="0.2">
      <c r="A87" s="74">
        <v>5</v>
      </c>
      <c r="B87" s="71" t="s">
        <v>108</v>
      </c>
      <c r="C87" s="71" t="s">
        <v>110</v>
      </c>
      <c r="D87" s="71" t="s">
        <v>43</v>
      </c>
      <c r="E87" s="71"/>
      <c r="F87" s="71">
        <v>3</v>
      </c>
      <c r="G87" s="71" t="s">
        <v>192</v>
      </c>
      <c r="H87" s="71" t="s">
        <v>1589</v>
      </c>
      <c r="I87" s="71">
        <v>70</v>
      </c>
      <c r="J87" s="71">
        <v>1</v>
      </c>
      <c r="K87" s="71"/>
      <c r="L87" s="71"/>
      <c r="M87" s="71"/>
      <c r="N87" s="71"/>
      <c r="O87" s="71"/>
      <c r="P87" s="71"/>
      <c r="Q87" s="71"/>
      <c r="R87" s="71"/>
      <c r="S87" s="71"/>
      <c r="T87" s="71"/>
      <c r="U87" s="71"/>
      <c r="V87" s="71"/>
      <c r="W87" s="71" t="s">
        <v>174</v>
      </c>
      <c r="X87" s="71" t="s">
        <v>1678</v>
      </c>
      <c r="Y87" s="71"/>
      <c r="Z87" s="71"/>
      <c r="AA87" s="71"/>
      <c r="AB87" s="71"/>
      <c r="AC87" s="71"/>
    </row>
    <row r="88" spans="1:29" s="72" customFormat="1" ht="27.75" customHeight="1" x14ac:dyDescent="0.2">
      <c r="A88" s="74">
        <v>6</v>
      </c>
      <c r="B88" s="71" t="s">
        <v>167</v>
      </c>
      <c r="C88" s="71" t="s">
        <v>1572</v>
      </c>
      <c r="D88" s="71" t="s">
        <v>43</v>
      </c>
      <c r="E88" s="71"/>
      <c r="F88" s="71">
        <v>3</v>
      </c>
      <c r="G88" s="71" t="s">
        <v>192</v>
      </c>
      <c r="H88" s="71" t="s">
        <v>1589</v>
      </c>
      <c r="I88" s="71">
        <v>70</v>
      </c>
      <c r="J88" s="71">
        <v>1</v>
      </c>
      <c r="K88" s="71"/>
      <c r="L88" s="71"/>
      <c r="M88" s="71"/>
      <c r="N88" s="71"/>
      <c r="O88" s="71"/>
      <c r="P88" s="71"/>
      <c r="Q88" s="71"/>
      <c r="R88" s="71"/>
      <c r="S88" s="71"/>
      <c r="T88" s="71"/>
      <c r="U88" s="71"/>
      <c r="V88" s="71"/>
      <c r="W88" s="71" t="s">
        <v>174</v>
      </c>
      <c r="X88" s="71" t="s">
        <v>1678</v>
      </c>
      <c r="Y88" s="71"/>
      <c r="Z88" s="71"/>
      <c r="AA88" s="71"/>
      <c r="AB88" s="71"/>
      <c r="AC88" s="71"/>
    </row>
    <row r="89" spans="1:29" s="72" customFormat="1" ht="27.75" customHeight="1" x14ac:dyDescent="0.2">
      <c r="A89" s="74">
        <v>7</v>
      </c>
      <c r="B89" s="71" t="s">
        <v>112</v>
      </c>
      <c r="C89" s="71" t="s">
        <v>113</v>
      </c>
      <c r="D89" s="71" t="s">
        <v>43</v>
      </c>
      <c r="E89" s="71"/>
      <c r="F89" s="71">
        <v>3</v>
      </c>
      <c r="G89" s="71" t="s">
        <v>192</v>
      </c>
      <c r="H89" s="71" t="s">
        <v>1589</v>
      </c>
      <c r="I89" s="71">
        <v>70</v>
      </c>
      <c r="J89" s="71">
        <v>1</v>
      </c>
      <c r="K89" s="71"/>
      <c r="L89" s="71"/>
      <c r="M89" s="71"/>
      <c r="N89" s="71"/>
      <c r="O89" s="71"/>
      <c r="P89" s="71"/>
      <c r="Q89" s="71"/>
      <c r="R89" s="71"/>
      <c r="S89" s="71"/>
      <c r="T89" s="71"/>
      <c r="U89" s="71"/>
      <c r="V89" s="71"/>
      <c r="W89" s="71" t="s">
        <v>174</v>
      </c>
      <c r="X89" s="71" t="s">
        <v>1678</v>
      </c>
      <c r="Y89" s="71"/>
      <c r="Z89" s="71"/>
      <c r="AA89" s="71"/>
      <c r="AB89" s="71"/>
      <c r="AC89" s="71"/>
    </row>
    <row r="90" spans="1:29" s="72" customFormat="1" ht="27.75" customHeight="1" x14ac:dyDescent="0.2">
      <c r="A90" s="74">
        <v>8</v>
      </c>
      <c r="B90" s="71" t="s">
        <v>17</v>
      </c>
      <c r="C90" s="71" t="s">
        <v>18</v>
      </c>
      <c r="D90" s="71" t="s">
        <v>43</v>
      </c>
      <c r="E90" s="71"/>
      <c r="F90" s="71">
        <v>3</v>
      </c>
      <c r="G90" s="71" t="s">
        <v>192</v>
      </c>
      <c r="H90" s="71" t="s">
        <v>1589</v>
      </c>
      <c r="I90" s="71">
        <v>70</v>
      </c>
      <c r="J90" s="71">
        <v>1</v>
      </c>
      <c r="K90" s="71"/>
      <c r="L90" s="71"/>
      <c r="M90" s="71"/>
      <c r="N90" s="71"/>
      <c r="O90" s="71"/>
      <c r="P90" s="71"/>
      <c r="Q90" s="71"/>
      <c r="R90" s="71"/>
      <c r="S90" s="71"/>
      <c r="T90" s="71"/>
      <c r="U90" s="71"/>
      <c r="V90" s="71"/>
      <c r="W90" s="71" t="s">
        <v>174</v>
      </c>
      <c r="X90" s="71" t="s">
        <v>1678</v>
      </c>
      <c r="Y90" s="71"/>
      <c r="Z90" s="71"/>
      <c r="AA90" s="71"/>
      <c r="AB90" s="71"/>
      <c r="AC90" s="71"/>
    </row>
    <row r="91" spans="1:29" s="84" customFormat="1" ht="27.75" customHeight="1" x14ac:dyDescent="0.2">
      <c r="A91" s="74">
        <v>9</v>
      </c>
      <c r="B91" s="83" t="s">
        <v>1540</v>
      </c>
      <c r="C91" s="83" t="s">
        <v>1504</v>
      </c>
      <c r="D91" s="83" t="s">
        <v>100</v>
      </c>
      <c r="E91" s="83"/>
      <c r="F91" s="83">
        <v>3</v>
      </c>
      <c r="G91" s="83" t="s">
        <v>192</v>
      </c>
      <c r="H91" s="83" t="s">
        <v>1590</v>
      </c>
      <c r="I91" s="83">
        <v>70</v>
      </c>
      <c r="J91" s="83">
        <v>2</v>
      </c>
      <c r="K91" s="83" t="s">
        <v>174</v>
      </c>
      <c r="L91" s="83"/>
      <c r="M91" s="83"/>
      <c r="N91" s="83"/>
      <c r="O91" s="83"/>
      <c r="P91" s="83"/>
      <c r="Q91" s="83"/>
      <c r="R91" s="83"/>
      <c r="S91" s="83"/>
      <c r="T91" s="83"/>
      <c r="U91" s="83"/>
      <c r="V91" s="83"/>
      <c r="W91" s="85" t="s">
        <v>144</v>
      </c>
      <c r="X91" s="83" t="s">
        <v>1490</v>
      </c>
      <c r="Y91" s="83"/>
      <c r="Z91" s="83"/>
      <c r="AA91" s="83"/>
      <c r="AB91" s="83"/>
      <c r="AC91" s="83"/>
    </row>
    <row r="92" spans="1:29" s="84" customFormat="1" ht="27.75" customHeight="1" x14ac:dyDescent="0.2">
      <c r="A92" s="74">
        <v>10</v>
      </c>
      <c r="B92" s="83" t="s">
        <v>1577</v>
      </c>
      <c r="C92" s="83" t="s">
        <v>1578</v>
      </c>
      <c r="D92" s="83" t="s">
        <v>205</v>
      </c>
      <c r="E92" s="83"/>
      <c r="F92" s="83">
        <v>3</v>
      </c>
      <c r="G92" s="83" t="s">
        <v>192</v>
      </c>
      <c r="H92" s="83" t="s">
        <v>1590</v>
      </c>
      <c r="I92" s="83">
        <v>70</v>
      </c>
      <c r="J92" s="83">
        <v>2</v>
      </c>
      <c r="K92" s="83"/>
      <c r="L92" s="83"/>
      <c r="M92" s="83"/>
      <c r="N92" s="83"/>
      <c r="O92" s="83"/>
      <c r="P92" s="83"/>
      <c r="Q92" s="83"/>
      <c r="R92" s="83"/>
      <c r="S92" s="83"/>
      <c r="T92" s="83"/>
      <c r="U92" s="83"/>
      <c r="V92" s="83"/>
      <c r="W92" s="83" t="s">
        <v>174</v>
      </c>
      <c r="X92" s="83" t="s">
        <v>1490</v>
      </c>
      <c r="Y92" s="83"/>
      <c r="Z92" s="83"/>
      <c r="AA92" s="83"/>
      <c r="AB92" s="83"/>
      <c r="AC92" s="83"/>
    </row>
    <row r="93" spans="1:29" s="84" customFormat="1" ht="27.75" customHeight="1" x14ac:dyDescent="0.2">
      <c r="A93" s="74">
        <v>11</v>
      </c>
      <c r="B93" s="83" t="s">
        <v>1579</v>
      </c>
      <c r="C93" s="83" t="s">
        <v>1580</v>
      </c>
      <c r="D93" s="83" t="s">
        <v>205</v>
      </c>
      <c r="E93" s="83"/>
      <c r="F93" s="83">
        <v>3</v>
      </c>
      <c r="G93" s="83" t="s">
        <v>192</v>
      </c>
      <c r="H93" s="83" t="s">
        <v>1590</v>
      </c>
      <c r="I93" s="83">
        <v>70</v>
      </c>
      <c r="J93" s="83">
        <v>2</v>
      </c>
      <c r="K93" s="83"/>
      <c r="L93" s="83"/>
      <c r="M93" s="83"/>
      <c r="N93" s="83"/>
      <c r="O93" s="83"/>
      <c r="P93" s="83"/>
      <c r="Q93" s="83"/>
      <c r="R93" s="83"/>
      <c r="S93" s="83"/>
      <c r="T93" s="83"/>
      <c r="U93" s="83"/>
      <c r="V93" s="83"/>
      <c r="W93" s="83" t="s">
        <v>174</v>
      </c>
      <c r="X93" s="83" t="s">
        <v>1490</v>
      </c>
      <c r="Y93" s="83"/>
      <c r="Z93" s="83"/>
      <c r="AA93" s="83"/>
      <c r="AB93" s="83"/>
      <c r="AC93" s="83"/>
    </row>
    <row r="94" spans="1:29" s="84" customFormat="1" ht="27.75" customHeight="1" x14ac:dyDescent="0.2">
      <c r="A94" s="74">
        <v>12</v>
      </c>
      <c r="B94" s="83" t="s">
        <v>1696</v>
      </c>
      <c r="C94" s="44" t="s">
        <v>177</v>
      </c>
      <c r="D94" s="83" t="s">
        <v>205</v>
      </c>
      <c r="E94" s="83"/>
      <c r="F94" s="83">
        <v>3</v>
      </c>
      <c r="G94" s="83" t="s">
        <v>192</v>
      </c>
      <c r="H94" s="83" t="s">
        <v>1590</v>
      </c>
      <c r="I94" s="83">
        <v>70</v>
      </c>
      <c r="J94" s="83">
        <v>2</v>
      </c>
      <c r="K94" s="83"/>
      <c r="L94" s="83"/>
      <c r="M94" s="83"/>
      <c r="N94" s="83"/>
      <c r="O94" s="83"/>
      <c r="P94" s="83"/>
      <c r="Q94" s="83"/>
      <c r="R94" s="83"/>
      <c r="S94" s="83"/>
      <c r="T94" s="83"/>
      <c r="U94" s="83"/>
      <c r="V94" s="83"/>
      <c r="W94" s="83" t="s">
        <v>174</v>
      </c>
      <c r="X94" s="83" t="s">
        <v>1490</v>
      </c>
      <c r="Y94" s="83"/>
      <c r="Z94" s="83"/>
      <c r="AA94" s="83"/>
      <c r="AB94" s="83"/>
      <c r="AC94" s="83"/>
    </row>
    <row r="95" spans="1:29" s="72" customFormat="1" ht="27.75" customHeight="1" x14ac:dyDescent="0.2">
      <c r="A95" s="74">
        <v>13</v>
      </c>
      <c r="B95" s="71" t="s">
        <v>108</v>
      </c>
      <c r="C95" s="71" t="s">
        <v>110</v>
      </c>
      <c r="D95" s="71" t="s">
        <v>205</v>
      </c>
      <c r="E95" s="71"/>
      <c r="F95" s="71">
        <v>3</v>
      </c>
      <c r="G95" s="71" t="s">
        <v>192</v>
      </c>
      <c r="H95" s="71" t="s">
        <v>1590</v>
      </c>
      <c r="I95" s="71">
        <v>70</v>
      </c>
      <c r="J95" s="71">
        <v>2</v>
      </c>
      <c r="K95" s="71"/>
      <c r="L95" s="71"/>
      <c r="M95" s="71"/>
      <c r="N95" s="71"/>
      <c r="O95" s="71"/>
      <c r="P95" s="71"/>
      <c r="Q95" s="71"/>
      <c r="R95" s="71"/>
      <c r="S95" s="71"/>
      <c r="T95" s="71"/>
      <c r="U95" s="71"/>
      <c r="V95" s="71"/>
      <c r="W95" s="71" t="s">
        <v>174</v>
      </c>
      <c r="X95" s="71" t="s">
        <v>1697</v>
      </c>
      <c r="Y95" s="71"/>
      <c r="Z95" s="71"/>
      <c r="AA95" s="71"/>
      <c r="AB95" s="71"/>
      <c r="AC95" s="71"/>
    </row>
    <row r="96" spans="1:29" s="72" customFormat="1" ht="27.75" customHeight="1" x14ac:dyDescent="0.2">
      <c r="A96" s="74">
        <v>14</v>
      </c>
      <c r="B96" s="71" t="s">
        <v>1695</v>
      </c>
      <c r="C96" s="71" t="s">
        <v>258</v>
      </c>
      <c r="D96" s="71" t="s">
        <v>205</v>
      </c>
      <c r="E96" s="71"/>
      <c r="F96" s="71">
        <v>3</v>
      </c>
      <c r="G96" s="71" t="s">
        <v>192</v>
      </c>
      <c r="H96" s="71" t="s">
        <v>1590</v>
      </c>
      <c r="I96" s="71">
        <v>70</v>
      </c>
      <c r="J96" s="71">
        <v>2</v>
      </c>
      <c r="K96" s="71"/>
      <c r="L96" s="71"/>
      <c r="M96" s="71"/>
      <c r="N96" s="71"/>
      <c r="O96" s="71"/>
      <c r="P96" s="71"/>
      <c r="Q96" s="71"/>
      <c r="R96" s="71"/>
      <c r="S96" s="71"/>
      <c r="T96" s="71"/>
      <c r="U96" s="71"/>
      <c r="V96" s="71"/>
      <c r="W96" s="71" t="s">
        <v>174</v>
      </c>
      <c r="X96" s="71" t="s">
        <v>1676</v>
      </c>
      <c r="Y96" s="71"/>
      <c r="Z96" s="71"/>
      <c r="AA96" s="71"/>
      <c r="AB96" s="71"/>
      <c r="AC96" s="71"/>
    </row>
    <row r="97" spans="1:29" s="72" customFormat="1" ht="27.75" customHeight="1" x14ac:dyDescent="0.2">
      <c r="A97" s="74">
        <v>15</v>
      </c>
      <c r="B97" s="71" t="s">
        <v>230</v>
      </c>
      <c r="C97" s="71" t="s">
        <v>231</v>
      </c>
      <c r="D97" s="71" t="s">
        <v>205</v>
      </c>
      <c r="E97" s="71"/>
      <c r="F97" s="71">
        <v>3</v>
      </c>
      <c r="G97" s="71" t="s">
        <v>192</v>
      </c>
      <c r="H97" s="71" t="s">
        <v>1590</v>
      </c>
      <c r="I97" s="71">
        <v>70</v>
      </c>
      <c r="J97" s="71">
        <v>2</v>
      </c>
      <c r="K97" s="71"/>
      <c r="L97" s="71"/>
      <c r="M97" s="71"/>
      <c r="N97" s="71"/>
      <c r="O97" s="71"/>
      <c r="P97" s="71"/>
      <c r="Q97" s="71"/>
      <c r="R97" s="71"/>
      <c r="S97" s="71"/>
      <c r="T97" s="71"/>
      <c r="U97" s="71"/>
      <c r="V97" s="71"/>
      <c r="W97" s="71" t="s">
        <v>174</v>
      </c>
      <c r="X97" s="71" t="s">
        <v>1676</v>
      </c>
      <c r="Y97" s="71"/>
      <c r="Z97" s="71"/>
      <c r="AA97" s="71"/>
      <c r="AB97" s="71"/>
      <c r="AC97" s="71"/>
    </row>
    <row r="98" spans="1:29" s="72" customFormat="1" ht="27.75" customHeight="1" x14ac:dyDescent="0.2">
      <c r="A98" s="74">
        <v>16</v>
      </c>
      <c r="B98" s="71" t="s">
        <v>17</v>
      </c>
      <c r="C98" s="71" t="s">
        <v>18</v>
      </c>
      <c r="D98" s="71" t="s">
        <v>205</v>
      </c>
      <c r="E98" s="71"/>
      <c r="F98" s="71">
        <v>3</v>
      </c>
      <c r="G98" s="71" t="s">
        <v>192</v>
      </c>
      <c r="H98" s="71" t="s">
        <v>1590</v>
      </c>
      <c r="I98" s="71">
        <v>70</v>
      </c>
      <c r="J98" s="71">
        <v>2</v>
      </c>
      <c r="K98" s="71"/>
      <c r="L98" s="71"/>
      <c r="M98" s="71"/>
      <c r="N98" s="71"/>
      <c r="O98" s="71"/>
      <c r="P98" s="71"/>
      <c r="Q98" s="71"/>
      <c r="R98" s="71"/>
      <c r="S98" s="71"/>
      <c r="T98" s="71"/>
      <c r="U98" s="71"/>
      <c r="V98" s="71"/>
      <c r="W98" s="71" t="s">
        <v>174</v>
      </c>
      <c r="X98" s="71" t="s">
        <v>1676</v>
      </c>
      <c r="Y98" s="71"/>
      <c r="Z98" s="71"/>
      <c r="AA98" s="71"/>
      <c r="AB98" s="71"/>
      <c r="AC98" s="71"/>
    </row>
    <row r="99" spans="1:29" s="84" customFormat="1" ht="36" customHeight="1" x14ac:dyDescent="0.2">
      <c r="A99" s="74">
        <v>17</v>
      </c>
      <c r="B99" s="83" t="s">
        <v>1503</v>
      </c>
      <c r="C99" s="83" t="s">
        <v>1504</v>
      </c>
      <c r="D99" s="83" t="s">
        <v>100</v>
      </c>
      <c r="E99" s="83"/>
      <c r="F99" s="83">
        <v>3</v>
      </c>
      <c r="G99" s="83" t="s">
        <v>240</v>
      </c>
      <c r="H99" s="83" t="s">
        <v>1589</v>
      </c>
      <c r="I99" s="83">
        <v>121</v>
      </c>
      <c r="J99" s="83">
        <v>2</v>
      </c>
      <c r="K99" s="83"/>
      <c r="L99" s="83"/>
      <c r="M99" s="83"/>
      <c r="N99" s="83"/>
      <c r="O99" s="83"/>
      <c r="P99" s="83"/>
      <c r="Q99" s="83"/>
      <c r="R99" s="83"/>
      <c r="S99" s="83"/>
      <c r="T99" s="83"/>
      <c r="U99" s="83"/>
      <c r="V99" s="83"/>
      <c r="W99" s="83" t="s">
        <v>144</v>
      </c>
      <c r="X99" s="83" t="s">
        <v>1490</v>
      </c>
      <c r="Y99" s="83"/>
      <c r="Z99" s="83"/>
      <c r="AA99" s="83"/>
      <c r="AB99" s="83"/>
      <c r="AC99" s="83"/>
    </row>
    <row r="100" spans="1:29" s="84" customFormat="1" ht="24.75" customHeight="1" x14ac:dyDescent="0.2">
      <c r="A100" s="74">
        <v>18</v>
      </c>
      <c r="B100" s="83" t="s">
        <v>200</v>
      </c>
      <c r="C100" s="83" t="s">
        <v>201</v>
      </c>
      <c r="D100" s="83" t="s">
        <v>191</v>
      </c>
      <c r="E100" s="83"/>
      <c r="F100" s="83">
        <v>5</v>
      </c>
      <c r="G100" s="83" t="s">
        <v>240</v>
      </c>
      <c r="H100" s="83" t="s">
        <v>1589</v>
      </c>
      <c r="I100" s="83">
        <v>121</v>
      </c>
      <c r="J100" s="83">
        <v>2</v>
      </c>
      <c r="K100" s="83"/>
      <c r="L100" s="83"/>
      <c r="M100" s="83"/>
      <c r="N100" s="83"/>
      <c r="O100" s="83"/>
      <c r="P100" s="83"/>
      <c r="Q100" s="83"/>
      <c r="R100" s="83"/>
      <c r="S100" s="83"/>
      <c r="T100" s="83"/>
      <c r="U100" s="83"/>
      <c r="V100" s="83"/>
      <c r="W100" s="83" t="s">
        <v>143</v>
      </c>
      <c r="X100" s="83" t="s">
        <v>1490</v>
      </c>
      <c r="Y100" s="83"/>
      <c r="Z100" s="83"/>
      <c r="AA100" s="83"/>
      <c r="AB100" s="83"/>
      <c r="AC100" s="83"/>
    </row>
    <row r="101" spans="1:29" s="84" customFormat="1" ht="27.75" customHeight="1" x14ac:dyDescent="0.2">
      <c r="A101" s="74">
        <v>19</v>
      </c>
      <c r="B101" s="83" t="s">
        <v>65</v>
      </c>
      <c r="C101" s="83" t="s">
        <v>66</v>
      </c>
      <c r="D101" s="83" t="s">
        <v>39</v>
      </c>
      <c r="E101" s="83"/>
      <c r="F101" s="83">
        <v>3</v>
      </c>
      <c r="G101" s="83" t="s">
        <v>240</v>
      </c>
      <c r="H101" s="83" t="s">
        <v>1589</v>
      </c>
      <c r="I101" s="83">
        <v>121</v>
      </c>
      <c r="J101" s="83">
        <v>2</v>
      </c>
      <c r="K101" s="83"/>
      <c r="L101" s="83"/>
      <c r="M101" s="83"/>
      <c r="N101" s="83"/>
      <c r="O101" s="83"/>
      <c r="P101" s="83"/>
      <c r="Q101" s="83"/>
      <c r="R101" s="83"/>
      <c r="S101" s="83"/>
      <c r="T101" s="83"/>
      <c r="U101" s="83"/>
      <c r="V101" s="83"/>
      <c r="W101" s="83" t="s">
        <v>146</v>
      </c>
      <c r="X101" s="83" t="s">
        <v>1490</v>
      </c>
      <c r="Y101" s="83"/>
      <c r="Z101" s="83"/>
      <c r="AA101" s="83"/>
      <c r="AB101" s="83"/>
      <c r="AC101" s="83"/>
    </row>
    <row r="102" spans="1:29" s="84" customFormat="1" ht="27.75" customHeight="1" x14ac:dyDescent="0.2">
      <c r="A102" s="74">
        <v>20</v>
      </c>
      <c r="B102" s="83" t="s">
        <v>61</v>
      </c>
      <c r="C102" s="83" t="s">
        <v>62</v>
      </c>
      <c r="D102" s="83" t="s">
        <v>63</v>
      </c>
      <c r="E102" s="83"/>
      <c r="F102" s="83">
        <v>3</v>
      </c>
      <c r="G102" s="83" t="s">
        <v>240</v>
      </c>
      <c r="H102" s="83" t="s">
        <v>1589</v>
      </c>
      <c r="I102" s="83">
        <v>121</v>
      </c>
      <c r="J102" s="83">
        <v>2</v>
      </c>
      <c r="K102" s="83"/>
      <c r="L102" s="83"/>
      <c r="M102" s="83"/>
      <c r="N102" s="83"/>
      <c r="O102" s="83"/>
      <c r="P102" s="83"/>
      <c r="Q102" s="83"/>
      <c r="R102" s="83"/>
      <c r="S102" s="83"/>
      <c r="T102" s="83"/>
      <c r="U102" s="83"/>
      <c r="V102" s="83"/>
      <c r="W102" s="83" t="s">
        <v>173</v>
      </c>
      <c r="X102" s="83" t="s">
        <v>1490</v>
      </c>
      <c r="Y102" s="83"/>
      <c r="Z102" s="56" t="s">
        <v>1734</v>
      </c>
      <c r="AA102" s="83"/>
      <c r="AB102" s="83"/>
      <c r="AC102" s="83"/>
    </row>
    <row r="103" spans="1:29" s="84" customFormat="1" ht="27.75" customHeight="1" x14ac:dyDescent="0.2">
      <c r="A103" s="74">
        <v>21</v>
      </c>
      <c r="B103" s="83" t="s">
        <v>44</v>
      </c>
      <c r="C103" s="83" t="s">
        <v>45</v>
      </c>
      <c r="D103" s="83" t="s">
        <v>43</v>
      </c>
      <c r="E103" s="83"/>
      <c r="F103" s="83">
        <v>3</v>
      </c>
      <c r="G103" s="83" t="s">
        <v>240</v>
      </c>
      <c r="H103" s="83" t="s">
        <v>1589</v>
      </c>
      <c r="I103" s="83">
        <v>121</v>
      </c>
      <c r="J103" s="83">
        <v>2</v>
      </c>
      <c r="K103" s="83"/>
      <c r="L103" s="83"/>
      <c r="M103" s="83"/>
      <c r="N103" s="83"/>
      <c r="O103" s="83"/>
      <c r="P103" s="83"/>
      <c r="Q103" s="83"/>
      <c r="R103" s="83"/>
      <c r="S103" s="83"/>
      <c r="T103" s="83"/>
      <c r="U103" s="83"/>
      <c r="V103" s="83"/>
      <c r="W103" s="83" t="s">
        <v>173</v>
      </c>
      <c r="X103" s="83" t="s">
        <v>1490</v>
      </c>
      <c r="Y103" s="83"/>
      <c r="Z103" s="83"/>
      <c r="AA103" s="83"/>
      <c r="AB103" s="83"/>
      <c r="AC103" s="83"/>
    </row>
    <row r="104" spans="1:29" s="84" customFormat="1" ht="27.75" customHeight="1" x14ac:dyDescent="0.2">
      <c r="A104" s="74">
        <v>22</v>
      </c>
      <c r="B104" s="83" t="s">
        <v>1575</v>
      </c>
      <c r="C104" s="83" t="s">
        <v>1576</v>
      </c>
      <c r="D104" s="83" t="s">
        <v>43</v>
      </c>
      <c r="E104" s="83"/>
      <c r="F104" s="83">
        <v>3</v>
      </c>
      <c r="G104" s="83" t="s">
        <v>240</v>
      </c>
      <c r="H104" s="83" t="s">
        <v>1589</v>
      </c>
      <c r="I104" s="83">
        <v>121</v>
      </c>
      <c r="J104" s="83">
        <v>2</v>
      </c>
      <c r="K104" s="83"/>
      <c r="L104" s="83"/>
      <c r="M104" s="83"/>
      <c r="N104" s="83"/>
      <c r="O104" s="83"/>
      <c r="P104" s="83"/>
      <c r="Q104" s="83"/>
      <c r="R104" s="83"/>
      <c r="S104" s="83"/>
      <c r="T104" s="83"/>
      <c r="U104" s="83"/>
      <c r="V104" s="83"/>
      <c r="W104" s="83" t="s">
        <v>174</v>
      </c>
      <c r="X104" s="83" t="s">
        <v>1490</v>
      </c>
      <c r="Y104" s="83"/>
      <c r="Z104" s="83"/>
      <c r="AA104" s="83"/>
      <c r="AB104" s="83"/>
      <c r="AC104" s="83"/>
    </row>
    <row r="105" spans="1:29" s="84" customFormat="1" ht="27.75" customHeight="1" x14ac:dyDescent="0.2">
      <c r="A105" s="74">
        <v>23</v>
      </c>
      <c r="B105" s="83" t="s">
        <v>1544</v>
      </c>
      <c r="C105" s="83" t="s">
        <v>83</v>
      </c>
      <c r="D105" s="83" t="s">
        <v>84</v>
      </c>
      <c r="E105" s="83"/>
      <c r="F105" s="83">
        <v>3</v>
      </c>
      <c r="G105" s="83" t="s">
        <v>240</v>
      </c>
      <c r="H105" s="83" t="s">
        <v>1590</v>
      </c>
      <c r="I105" s="83">
        <v>93</v>
      </c>
      <c r="J105" s="83">
        <v>2</v>
      </c>
      <c r="K105" s="83"/>
      <c r="L105" s="83"/>
      <c r="M105" s="83"/>
      <c r="N105" s="83"/>
      <c r="O105" s="83"/>
      <c r="P105" s="83"/>
      <c r="Q105" s="83"/>
      <c r="R105" s="83"/>
      <c r="S105" s="83"/>
      <c r="T105" s="83"/>
      <c r="U105" s="83"/>
      <c r="V105" s="83"/>
      <c r="W105" s="83" t="s">
        <v>144</v>
      </c>
      <c r="X105" s="83" t="s">
        <v>1490</v>
      </c>
      <c r="Y105" s="83"/>
      <c r="Z105" s="83"/>
      <c r="AA105" s="83"/>
      <c r="AB105" s="83"/>
      <c r="AC105" s="83"/>
    </row>
    <row r="106" spans="1:29" s="84" customFormat="1" ht="36.75" customHeight="1" x14ac:dyDescent="0.2">
      <c r="A106" s="74">
        <v>24</v>
      </c>
      <c r="B106" s="83" t="s">
        <v>1545</v>
      </c>
      <c r="C106" s="83" t="s">
        <v>1546</v>
      </c>
      <c r="D106" s="83"/>
      <c r="E106" s="83"/>
      <c r="F106" s="83">
        <v>3</v>
      </c>
      <c r="G106" s="83" t="s">
        <v>240</v>
      </c>
      <c r="H106" s="83" t="s">
        <v>1590</v>
      </c>
      <c r="I106" s="83">
        <v>93</v>
      </c>
      <c r="J106" s="83">
        <v>2</v>
      </c>
      <c r="K106" s="83"/>
      <c r="L106" s="83"/>
      <c r="M106" s="83"/>
      <c r="N106" s="83"/>
      <c r="O106" s="83"/>
      <c r="P106" s="83"/>
      <c r="Q106" s="83"/>
      <c r="R106" s="83"/>
      <c r="S106" s="83"/>
      <c r="T106" s="83"/>
      <c r="U106" s="83"/>
      <c r="V106" s="83"/>
      <c r="W106" s="83" t="s">
        <v>1652</v>
      </c>
      <c r="X106" s="83" t="s">
        <v>1490</v>
      </c>
      <c r="Y106" s="83"/>
      <c r="Z106" s="83"/>
      <c r="AA106" s="83"/>
      <c r="AB106" s="83"/>
      <c r="AC106" s="83"/>
    </row>
    <row r="107" spans="1:29" s="84" customFormat="1" ht="27.75" customHeight="1" x14ac:dyDescent="0.2">
      <c r="A107" s="74">
        <v>25</v>
      </c>
      <c r="B107" s="83" t="s">
        <v>65</v>
      </c>
      <c r="C107" s="83" t="s">
        <v>66</v>
      </c>
      <c r="D107" s="83" t="s">
        <v>39</v>
      </c>
      <c r="E107" s="83"/>
      <c r="F107" s="83">
        <v>3</v>
      </c>
      <c r="G107" s="83" t="s">
        <v>240</v>
      </c>
      <c r="H107" s="83" t="s">
        <v>1590</v>
      </c>
      <c r="I107" s="83">
        <v>93</v>
      </c>
      <c r="J107" s="83">
        <v>2</v>
      </c>
      <c r="K107" s="83"/>
      <c r="L107" s="83"/>
      <c r="M107" s="83"/>
      <c r="N107" s="83"/>
      <c r="O107" s="83"/>
      <c r="P107" s="83"/>
      <c r="Q107" s="83"/>
      <c r="R107" s="83"/>
      <c r="S107" s="83"/>
      <c r="T107" s="83"/>
      <c r="U107" s="83"/>
      <c r="V107" s="83"/>
      <c r="W107" s="83" t="s">
        <v>146</v>
      </c>
      <c r="X107" s="83" t="s">
        <v>1490</v>
      </c>
      <c r="Y107" s="83"/>
      <c r="Z107" s="83"/>
      <c r="AA107" s="83"/>
      <c r="AB107" s="83"/>
      <c r="AC107" s="83"/>
    </row>
    <row r="108" spans="1:29" s="84" customFormat="1" ht="47.25" customHeight="1" x14ac:dyDescent="0.2">
      <c r="A108" s="74">
        <v>26</v>
      </c>
      <c r="B108" s="83" t="s">
        <v>61</v>
      </c>
      <c r="C108" s="83" t="s">
        <v>62</v>
      </c>
      <c r="D108" s="83" t="s">
        <v>63</v>
      </c>
      <c r="E108" s="83"/>
      <c r="F108" s="83">
        <v>3</v>
      </c>
      <c r="G108" s="83" t="s">
        <v>240</v>
      </c>
      <c r="H108" s="83" t="s">
        <v>1590</v>
      </c>
      <c r="I108" s="83">
        <v>93</v>
      </c>
      <c r="J108" s="83">
        <v>2</v>
      </c>
      <c r="K108" s="83"/>
      <c r="L108" s="83"/>
      <c r="M108" s="83"/>
      <c r="N108" s="83"/>
      <c r="O108" s="83"/>
      <c r="P108" s="83"/>
      <c r="Q108" s="83"/>
      <c r="R108" s="83"/>
      <c r="S108" s="83"/>
      <c r="T108" s="83"/>
      <c r="U108" s="83"/>
      <c r="V108" s="83"/>
      <c r="W108" s="83" t="s">
        <v>173</v>
      </c>
      <c r="X108" s="83" t="s">
        <v>1490</v>
      </c>
      <c r="Y108" s="83"/>
      <c r="Z108" s="56" t="s">
        <v>1734</v>
      </c>
      <c r="AA108" s="83"/>
      <c r="AB108" s="83"/>
      <c r="AC108" s="83"/>
    </row>
    <row r="109" spans="1:29" s="84" customFormat="1" ht="26.25" customHeight="1" x14ac:dyDescent="0.2">
      <c r="A109" s="74">
        <v>27</v>
      </c>
      <c r="B109" s="83" t="s">
        <v>1698</v>
      </c>
      <c r="C109" s="83" t="s">
        <v>853</v>
      </c>
      <c r="D109" s="83" t="s">
        <v>205</v>
      </c>
      <c r="E109" s="83"/>
      <c r="F109" s="83">
        <v>4</v>
      </c>
      <c r="G109" s="83" t="s">
        <v>240</v>
      </c>
      <c r="H109" s="83" t="s">
        <v>1590</v>
      </c>
      <c r="I109" s="83">
        <v>93</v>
      </c>
      <c r="J109" s="83">
        <v>2</v>
      </c>
      <c r="K109" s="83"/>
      <c r="L109" s="83"/>
      <c r="M109" s="83"/>
      <c r="N109" s="83"/>
      <c r="O109" s="83"/>
      <c r="P109" s="83"/>
      <c r="Q109" s="83"/>
      <c r="R109" s="83"/>
      <c r="S109" s="83"/>
      <c r="T109" s="83"/>
      <c r="U109" s="83"/>
      <c r="V109" s="83"/>
      <c r="W109" s="83" t="s">
        <v>174</v>
      </c>
      <c r="X109" s="83" t="s">
        <v>1490</v>
      </c>
      <c r="Y109" s="83"/>
      <c r="Z109" s="83"/>
      <c r="AA109" s="83"/>
      <c r="AB109" s="83"/>
      <c r="AC109" s="83"/>
    </row>
    <row r="110" spans="1:29" s="84" customFormat="1" ht="26.25" customHeight="1" x14ac:dyDescent="0.2">
      <c r="A110" s="74">
        <v>28</v>
      </c>
      <c r="B110" s="83" t="s">
        <v>55</v>
      </c>
      <c r="C110" s="83" t="s">
        <v>1703</v>
      </c>
      <c r="D110" s="83" t="s">
        <v>205</v>
      </c>
      <c r="E110" s="83"/>
      <c r="F110" s="83">
        <v>3</v>
      </c>
      <c r="G110" s="83" t="s">
        <v>240</v>
      </c>
      <c r="H110" s="83" t="s">
        <v>1590</v>
      </c>
      <c r="I110" s="83">
        <v>93</v>
      </c>
      <c r="J110" s="83">
        <v>2</v>
      </c>
      <c r="K110" s="83"/>
      <c r="L110" s="83"/>
      <c r="M110" s="83"/>
      <c r="N110" s="83"/>
      <c r="O110" s="83"/>
      <c r="P110" s="83"/>
      <c r="Q110" s="83"/>
      <c r="R110" s="83"/>
      <c r="S110" s="83"/>
      <c r="T110" s="83"/>
      <c r="U110" s="83"/>
      <c r="V110" s="83"/>
      <c r="W110" s="83" t="s">
        <v>174</v>
      </c>
      <c r="X110" s="83" t="s">
        <v>1490</v>
      </c>
      <c r="Y110" s="83"/>
      <c r="Z110" s="83"/>
      <c r="AA110" s="83"/>
      <c r="AB110" s="83"/>
      <c r="AC110" s="83"/>
    </row>
    <row r="111" spans="1:29" s="84" customFormat="1" ht="26.25" customHeight="1" x14ac:dyDescent="0.2">
      <c r="A111" s="74">
        <v>29</v>
      </c>
      <c r="B111" s="83" t="s">
        <v>65</v>
      </c>
      <c r="C111" s="83" t="s">
        <v>66</v>
      </c>
      <c r="D111" s="83" t="s">
        <v>39</v>
      </c>
      <c r="E111" s="83"/>
      <c r="F111" s="83">
        <v>3</v>
      </c>
      <c r="G111" s="83" t="s">
        <v>240</v>
      </c>
      <c r="H111" s="83" t="s">
        <v>1658</v>
      </c>
      <c r="I111" s="83">
        <v>79</v>
      </c>
      <c r="J111" s="83">
        <v>1</v>
      </c>
      <c r="K111" s="83"/>
      <c r="L111" s="83"/>
      <c r="M111" s="83"/>
      <c r="N111" s="83"/>
      <c r="O111" s="83"/>
      <c r="P111" s="83"/>
      <c r="Q111" s="83"/>
      <c r="R111" s="83"/>
      <c r="S111" s="83"/>
      <c r="T111" s="83"/>
      <c r="U111" s="83"/>
      <c r="V111" s="83"/>
      <c r="W111" s="85" t="s">
        <v>173</v>
      </c>
      <c r="X111" s="83" t="s">
        <v>1490</v>
      </c>
      <c r="Y111" s="83"/>
      <c r="Z111" s="83"/>
      <c r="AA111" s="83"/>
      <c r="AB111" s="83"/>
      <c r="AC111" s="83"/>
    </row>
    <row r="112" spans="1:29" s="84" customFormat="1" ht="42.75" customHeight="1" x14ac:dyDescent="0.2">
      <c r="A112" s="74">
        <v>30</v>
      </c>
      <c r="B112" s="83" t="s">
        <v>61</v>
      </c>
      <c r="C112" s="83" t="s">
        <v>62</v>
      </c>
      <c r="D112" s="83" t="s">
        <v>63</v>
      </c>
      <c r="E112" s="83"/>
      <c r="F112" s="83">
        <v>3</v>
      </c>
      <c r="G112" s="83" t="s">
        <v>240</v>
      </c>
      <c r="H112" s="83" t="s">
        <v>1658</v>
      </c>
      <c r="I112" s="83">
        <v>79</v>
      </c>
      <c r="J112" s="83">
        <v>1</v>
      </c>
      <c r="K112" s="83"/>
      <c r="L112" s="83"/>
      <c r="M112" s="83"/>
      <c r="N112" s="83"/>
      <c r="O112" s="83"/>
      <c r="P112" s="83"/>
      <c r="Q112" s="83"/>
      <c r="R112" s="83"/>
      <c r="S112" s="83"/>
      <c r="T112" s="83"/>
      <c r="U112" s="83"/>
      <c r="V112" s="83"/>
      <c r="W112" s="85" t="s">
        <v>173</v>
      </c>
      <c r="X112" s="83" t="s">
        <v>1490</v>
      </c>
      <c r="Y112" s="83"/>
      <c r="Z112" s="56" t="s">
        <v>1734</v>
      </c>
      <c r="AA112" s="83"/>
      <c r="AB112" s="83"/>
      <c r="AC112" s="83"/>
    </row>
    <row r="113" spans="1:209" s="84" customFormat="1" ht="26.25" customHeight="1" x14ac:dyDescent="0.2">
      <c r="A113" s="74">
        <v>31</v>
      </c>
      <c r="B113" s="83" t="s">
        <v>1575</v>
      </c>
      <c r="C113" s="83" t="s">
        <v>1576</v>
      </c>
      <c r="D113" s="83" t="s">
        <v>43</v>
      </c>
      <c r="E113" s="83"/>
      <c r="F113" s="83">
        <v>3</v>
      </c>
      <c r="G113" s="83" t="s">
        <v>240</v>
      </c>
      <c r="H113" s="83" t="s">
        <v>1658</v>
      </c>
      <c r="I113" s="83">
        <v>79</v>
      </c>
      <c r="J113" s="83">
        <v>1</v>
      </c>
      <c r="K113" s="83"/>
      <c r="L113" s="83"/>
      <c r="M113" s="83"/>
      <c r="N113" s="83"/>
      <c r="O113" s="83"/>
      <c r="P113" s="83"/>
      <c r="Q113" s="83"/>
      <c r="R113" s="83"/>
      <c r="S113" s="83"/>
      <c r="T113" s="83"/>
      <c r="U113" s="83"/>
      <c r="V113" s="83"/>
      <c r="W113" s="83" t="s">
        <v>174</v>
      </c>
      <c r="X113" s="83" t="s">
        <v>1490</v>
      </c>
      <c r="Y113" s="83"/>
      <c r="Z113" s="83"/>
      <c r="AA113" s="83"/>
      <c r="AB113" s="83"/>
      <c r="AC113" s="83"/>
    </row>
    <row r="114" spans="1:209" s="72" customFormat="1" ht="30" customHeight="1" x14ac:dyDescent="0.25">
      <c r="A114" s="74">
        <v>32</v>
      </c>
      <c r="B114" s="71" t="s">
        <v>1695</v>
      </c>
      <c r="C114" s="108" t="s">
        <v>258</v>
      </c>
      <c r="D114" s="71" t="s">
        <v>43</v>
      </c>
      <c r="E114" s="71"/>
      <c r="F114" s="71">
        <v>3</v>
      </c>
      <c r="G114" s="71" t="s">
        <v>240</v>
      </c>
      <c r="H114" s="71" t="s">
        <v>1658</v>
      </c>
      <c r="I114" s="71">
        <v>79</v>
      </c>
      <c r="J114" s="71">
        <v>1</v>
      </c>
      <c r="K114" s="71"/>
      <c r="L114" s="71"/>
      <c r="M114" s="71"/>
      <c r="N114" s="71"/>
      <c r="O114" s="71"/>
      <c r="P114" s="71"/>
      <c r="Q114" s="71"/>
      <c r="R114" s="71"/>
      <c r="S114" s="71"/>
      <c r="T114" s="71"/>
      <c r="U114" s="71"/>
      <c r="V114" s="71"/>
      <c r="W114" s="71" t="s">
        <v>174</v>
      </c>
      <c r="X114" s="71" t="s">
        <v>1697</v>
      </c>
      <c r="Y114" s="71"/>
      <c r="Z114" s="71"/>
      <c r="AA114" s="71"/>
      <c r="AB114" s="71"/>
      <c r="AC114" s="71"/>
    </row>
    <row r="115" spans="1:209" s="72" customFormat="1" ht="26.25" customHeight="1" x14ac:dyDescent="0.2">
      <c r="A115" s="74">
        <v>33</v>
      </c>
      <c r="B115" s="71" t="s">
        <v>176</v>
      </c>
      <c r="C115" s="71" t="s">
        <v>156</v>
      </c>
      <c r="D115" s="71" t="s">
        <v>43</v>
      </c>
      <c r="E115" s="71"/>
      <c r="F115" s="71">
        <v>3</v>
      </c>
      <c r="G115" s="71" t="s">
        <v>240</v>
      </c>
      <c r="H115" s="71" t="s">
        <v>1658</v>
      </c>
      <c r="I115" s="71">
        <v>79</v>
      </c>
      <c r="J115" s="71">
        <v>1</v>
      </c>
      <c r="K115" s="71"/>
      <c r="L115" s="71"/>
      <c r="M115" s="71"/>
      <c r="N115" s="71"/>
      <c r="O115" s="71"/>
      <c r="P115" s="71"/>
      <c r="Q115" s="71"/>
      <c r="R115" s="71"/>
      <c r="S115" s="71"/>
      <c r="T115" s="71"/>
      <c r="U115" s="71"/>
      <c r="V115" s="71"/>
      <c r="W115" s="71" t="s">
        <v>174</v>
      </c>
      <c r="X115" s="71" t="s">
        <v>1697</v>
      </c>
      <c r="Y115" s="71"/>
      <c r="Z115" s="71" t="s">
        <v>1701</v>
      </c>
      <c r="AA115" s="71"/>
      <c r="AB115" s="71"/>
      <c r="AC115" s="71"/>
    </row>
    <row r="116" spans="1:209" s="72" customFormat="1" ht="26.25" customHeight="1" x14ac:dyDescent="0.2">
      <c r="A116" s="74">
        <v>34</v>
      </c>
      <c r="B116" s="71" t="s">
        <v>1699</v>
      </c>
      <c r="C116" s="71" t="s">
        <v>265</v>
      </c>
      <c r="D116" s="71" t="s">
        <v>43</v>
      </c>
      <c r="E116" s="71"/>
      <c r="F116" s="71">
        <v>3</v>
      </c>
      <c r="G116" s="71" t="s">
        <v>240</v>
      </c>
      <c r="H116" s="71" t="s">
        <v>1658</v>
      </c>
      <c r="I116" s="71">
        <v>79</v>
      </c>
      <c r="J116" s="71">
        <v>1</v>
      </c>
      <c r="K116" s="71"/>
      <c r="L116" s="71"/>
      <c r="M116" s="71"/>
      <c r="N116" s="71"/>
      <c r="O116" s="71"/>
      <c r="P116" s="71"/>
      <c r="Q116" s="71"/>
      <c r="R116" s="71"/>
      <c r="S116" s="71"/>
      <c r="T116" s="71"/>
      <c r="U116" s="71"/>
      <c r="V116" s="71"/>
      <c r="W116" s="71" t="s">
        <v>174</v>
      </c>
      <c r="X116" s="71" t="s">
        <v>1697</v>
      </c>
      <c r="Y116" s="71"/>
      <c r="Z116" s="71" t="s">
        <v>1701</v>
      </c>
      <c r="AA116" s="71"/>
      <c r="AB116" s="71"/>
      <c r="AC116" s="71"/>
    </row>
    <row r="117" spans="1:209" s="72" customFormat="1" ht="26.25" customHeight="1" x14ac:dyDescent="0.2">
      <c r="A117" s="74">
        <v>35</v>
      </c>
      <c r="B117" s="71" t="s">
        <v>1700</v>
      </c>
      <c r="C117" s="71" t="s">
        <v>267</v>
      </c>
      <c r="D117" s="71" t="s">
        <v>43</v>
      </c>
      <c r="E117" s="71"/>
      <c r="F117" s="71">
        <v>3</v>
      </c>
      <c r="G117" s="71" t="s">
        <v>240</v>
      </c>
      <c r="H117" s="71" t="s">
        <v>1658</v>
      </c>
      <c r="I117" s="71">
        <v>79</v>
      </c>
      <c r="J117" s="71">
        <v>1</v>
      </c>
      <c r="K117" s="71"/>
      <c r="L117" s="71"/>
      <c r="M117" s="71"/>
      <c r="N117" s="71"/>
      <c r="O117" s="71"/>
      <c r="P117" s="71"/>
      <c r="Q117" s="71"/>
      <c r="R117" s="71"/>
      <c r="S117" s="71"/>
      <c r="T117" s="71"/>
      <c r="U117" s="71"/>
      <c r="V117" s="71"/>
      <c r="W117" s="71" t="s">
        <v>174</v>
      </c>
      <c r="X117" s="71" t="s">
        <v>1697</v>
      </c>
      <c r="Y117" s="71"/>
      <c r="Z117" s="71" t="s">
        <v>1701</v>
      </c>
      <c r="AA117" s="71"/>
      <c r="AB117" s="71"/>
      <c r="AC117" s="71"/>
    </row>
    <row r="118" spans="1:209" s="72" customFormat="1" ht="26.25" customHeight="1" x14ac:dyDescent="0.2">
      <c r="A118" s="74">
        <v>37</v>
      </c>
      <c r="B118" s="83" t="s">
        <v>209</v>
      </c>
      <c r="C118" s="83" t="s">
        <v>202</v>
      </c>
      <c r="D118" s="83" t="s">
        <v>201</v>
      </c>
      <c r="E118" s="83"/>
      <c r="F118" s="83">
        <v>5</v>
      </c>
      <c r="G118" s="83" t="s">
        <v>262</v>
      </c>
      <c r="H118" s="83" t="s">
        <v>1590</v>
      </c>
      <c r="I118" s="83">
        <v>227</v>
      </c>
      <c r="J118" s="83">
        <v>4</v>
      </c>
      <c r="K118" s="83"/>
      <c r="L118" s="83"/>
      <c r="M118" s="83"/>
      <c r="N118" s="83"/>
      <c r="O118" s="83"/>
      <c r="P118" s="83"/>
      <c r="Q118" s="83"/>
      <c r="R118" s="83"/>
      <c r="S118" s="83"/>
      <c r="T118" s="83"/>
      <c r="U118" s="83"/>
      <c r="V118" s="83"/>
      <c r="W118" s="83" t="s">
        <v>143</v>
      </c>
      <c r="X118" s="83" t="s">
        <v>1490</v>
      </c>
      <c r="Y118" s="83"/>
      <c r="Z118" s="83"/>
      <c r="AA118" s="83"/>
      <c r="AB118" s="83"/>
      <c r="AC118" s="83"/>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c r="FL118" s="84"/>
      <c r="FM118" s="84"/>
      <c r="FN118" s="84"/>
      <c r="FO118" s="84"/>
      <c r="FP118" s="84"/>
      <c r="FQ118" s="84"/>
      <c r="FR118" s="84"/>
      <c r="FS118" s="84"/>
      <c r="FT118" s="84"/>
      <c r="FU118" s="84"/>
      <c r="FV118" s="84"/>
      <c r="FW118" s="84"/>
      <c r="FX118" s="84"/>
      <c r="FY118" s="84"/>
      <c r="FZ118" s="84"/>
      <c r="GA118" s="84"/>
      <c r="GB118" s="84"/>
      <c r="GC118" s="84"/>
      <c r="GD118" s="84"/>
      <c r="GE118" s="84"/>
      <c r="GF118" s="84"/>
      <c r="GG118" s="84"/>
      <c r="GH118" s="84"/>
      <c r="GI118" s="84"/>
      <c r="GJ118" s="84"/>
      <c r="GK118" s="84"/>
      <c r="GL118" s="84"/>
      <c r="GM118" s="84"/>
      <c r="GN118" s="84"/>
      <c r="GO118" s="84"/>
      <c r="GP118" s="84"/>
      <c r="GQ118" s="84"/>
      <c r="GR118" s="84"/>
      <c r="GS118" s="84"/>
      <c r="GT118" s="84"/>
      <c r="GU118" s="84"/>
      <c r="GV118" s="84"/>
      <c r="GW118" s="84"/>
      <c r="GX118" s="84"/>
      <c r="GY118" s="84"/>
      <c r="GZ118" s="84"/>
      <c r="HA118" s="84"/>
    </row>
    <row r="119" spans="1:209" s="72" customFormat="1" ht="24.75" customHeight="1" x14ac:dyDescent="0.2">
      <c r="A119" s="74">
        <v>38</v>
      </c>
      <c r="B119" s="83" t="s">
        <v>1592</v>
      </c>
      <c r="C119" s="83" t="s">
        <v>1585</v>
      </c>
      <c r="D119" s="83" t="s">
        <v>202</v>
      </c>
      <c r="E119" s="83"/>
      <c r="F119" s="83">
        <v>5</v>
      </c>
      <c r="G119" s="83" t="s">
        <v>262</v>
      </c>
      <c r="H119" s="83" t="s">
        <v>1590</v>
      </c>
      <c r="I119" s="83">
        <v>227</v>
      </c>
      <c r="J119" s="83">
        <v>4</v>
      </c>
      <c r="K119" s="83"/>
      <c r="L119" s="83"/>
      <c r="M119" s="83"/>
      <c r="N119" s="83"/>
      <c r="O119" s="83"/>
      <c r="P119" s="83"/>
      <c r="Q119" s="83"/>
      <c r="R119" s="83"/>
      <c r="S119" s="83"/>
      <c r="T119" s="83"/>
      <c r="U119" s="83"/>
      <c r="V119" s="83"/>
      <c r="W119" s="83" t="s">
        <v>143</v>
      </c>
      <c r="X119" s="83" t="s">
        <v>1490</v>
      </c>
      <c r="Y119" s="83"/>
      <c r="Z119" s="83"/>
      <c r="AA119" s="83"/>
      <c r="AB119" s="83"/>
      <c r="AC119" s="83"/>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row>
    <row r="120" spans="1:209" s="72" customFormat="1" ht="26.25" customHeight="1" x14ac:dyDescent="0.2">
      <c r="A120" s="74">
        <v>39</v>
      </c>
      <c r="B120" s="83" t="s">
        <v>1547</v>
      </c>
      <c r="C120" s="83" t="s">
        <v>40</v>
      </c>
      <c r="D120" s="83" t="s">
        <v>89</v>
      </c>
      <c r="E120" s="83"/>
      <c r="F120" s="83">
        <v>3</v>
      </c>
      <c r="G120" s="83" t="s">
        <v>262</v>
      </c>
      <c r="H120" s="83" t="s">
        <v>1590</v>
      </c>
      <c r="I120" s="83">
        <v>227</v>
      </c>
      <c r="J120" s="83">
        <v>6</v>
      </c>
      <c r="K120" s="83"/>
      <c r="L120" s="83"/>
      <c r="M120" s="83"/>
      <c r="N120" s="83"/>
      <c r="O120" s="83"/>
      <c r="P120" s="83"/>
      <c r="Q120" s="83"/>
      <c r="R120" s="83"/>
      <c r="S120" s="83"/>
      <c r="T120" s="83"/>
      <c r="U120" s="83"/>
      <c r="V120" s="83"/>
      <c r="W120" s="83" t="s">
        <v>146</v>
      </c>
      <c r="X120" s="83" t="s">
        <v>1490</v>
      </c>
      <c r="Y120" s="83"/>
      <c r="Z120" s="83"/>
      <c r="AA120" s="83"/>
      <c r="AB120" s="83"/>
      <c r="AC120" s="83"/>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row>
    <row r="121" spans="1:209" s="72" customFormat="1" ht="26.25" customHeight="1" x14ac:dyDescent="0.2">
      <c r="A121" s="74">
        <v>40</v>
      </c>
      <c r="B121" s="83" t="s">
        <v>91</v>
      </c>
      <c r="C121" s="83" t="s">
        <v>60</v>
      </c>
      <c r="D121" s="83"/>
      <c r="E121" s="83"/>
      <c r="F121" s="83">
        <v>2</v>
      </c>
      <c r="G121" s="83" t="s">
        <v>262</v>
      </c>
      <c r="H121" s="83" t="s">
        <v>1590</v>
      </c>
      <c r="I121" s="83">
        <v>227</v>
      </c>
      <c r="J121" s="83">
        <v>6</v>
      </c>
      <c r="K121" s="83"/>
      <c r="L121" s="83"/>
      <c r="M121" s="83"/>
      <c r="N121" s="83"/>
      <c r="O121" s="83"/>
      <c r="P121" s="83"/>
      <c r="Q121" s="83"/>
      <c r="R121" s="83"/>
      <c r="S121" s="83"/>
      <c r="T121" s="83"/>
      <c r="U121" s="83"/>
      <c r="V121" s="83"/>
      <c r="W121" s="83" t="s">
        <v>145</v>
      </c>
      <c r="X121" s="83" t="s">
        <v>1490</v>
      </c>
      <c r="Y121" s="83"/>
      <c r="Z121" s="83"/>
      <c r="AA121" s="83"/>
      <c r="AB121" s="83"/>
      <c r="AC121" s="83"/>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row>
    <row r="122" spans="1:209" s="72" customFormat="1" ht="26.25" customHeight="1" x14ac:dyDescent="0.2">
      <c r="A122" s="74">
        <v>41</v>
      </c>
      <c r="B122" s="83" t="s">
        <v>1586</v>
      </c>
      <c r="C122" s="83" t="s">
        <v>205</v>
      </c>
      <c r="D122" s="83" t="s">
        <v>197</v>
      </c>
      <c r="E122" s="83"/>
      <c r="F122" s="83">
        <v>4</v>
      </c>
      <c r="G122" s="83" t="s">
        <v>262</v>
      </c>
      <c r="H122" s="83" t="s">
        <v>1590</v>
      </c>
      <c r="I122" s="83">
        <v>227</v>
      </c>
      <c r="J122" s="83">
        <v>6</v>
      </c>
      <c r="K122" s="83"/>
      <c r="L122" s="83"/>
      <c r="M122" s="83"/>
      <c r="N122" s="83"/>
      <c r="O122" s="83"/>
      <c r="P122" s="83"/>
      <c r="Q122" s="83"/>
      <c r="R122" s="83"/>
      <c r="S122" s="83"/>
      <c r="T122" s="83"/>
      <c r="U122" s="83"/>
      <c r="V122" s="83"/>
      <c r="W122" s="83" t="s">
        <v>173</v>
      </c>
      <c r="X122" s="83" t="s">
        <v>1490</v>
      </c>
      <c r="Y122" s="83"/>
      <c r="Z122" s="83"/>
      <c r="AA122" s="83"/>
      <c r="AB122" s="83"/>
      <c r="AC122" s="83"/>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c r="FL122" s="84"/>
      <c r="FM122" s="84"/>
      <c r="FN122" s="84"/>
      <c r="FO122" s="84"/>
      <c r="FP122" s="84"/>
      <c r="FQ122" s="84"/>
      <c r="FR122" s="84"/>
      <c r="FS122" s="84"/>
      <c r="FT122" s="84"/>
      <c r="FU122" s="84"/>
      <c r="FV122" s="84"/>
      <c r="FW122" s="84"/>
      <c r="FX122" s="84"/>
      <c r="FY122" s="84"/>
      <c r="FZ122" s="84"/>
      <c r="GA122" s="84"/>
      <c r="GB122" s="84"/>
      <c r="GC122" s="84"/>
      <c r="GD122" s="84"/>
      <c r="GE122" s="84"/>
      <c r="GF122" s="84"/>
      <c r="GG122" s="84"/>
      <c r="GH122" s="84"/>
      <c r="GI122" s="84"/>
      <c r="GJ122" s="84"/>
      <c r="GK122" s="84"/>
      <c r="GL122" s="84"/>
      <c r="GM122" s="84"/>
      <c r="GN122" s="84"/>
      <c r="GO122" s="84"/>
      <c r="GP122" s="84"/>
      <c r="GQ122" s="84"/>
      <c r="GR122" s="84"/>
      <c r="GS122" s="84"/>
      <c r="GT122" s="84"/>
      <c r="GU122" s="84"/>
      <c r="GV122" s="84"/>
      <c r="GW122" s="84"/>
      <c r="GX122" s="84"/>
      <c r="GY122" s="84"/>
      <c r="GZ122" s="84"/>
      <c r="HA122" s="84"/>
    </row>
    <row r="123" spans="1:209" s="72" customFormat="1" ht="39.75" customHeight="1" x14ac:dyDescent="0.2">
      <c r="A123" s="74">
        <v>42</v>
      </c>
      <c r="B123" s="83" t="s">
        <v>1551</v>
      </c>
      <c r="C123" s="85" t="s">
        <v>1651</v>
      </c>
      <c r="D123" s="83"/>
      <c r="E123" s="83"/>
      <c r="F123" s="83">
        <v>7</v>
      </c>
      <c r="G123" s="83" t="s">
        <v>262</v>
      </c>
      <c r="H123" s="83" t="s">
        <v>1590</v>
      </c>
      <c r="I123" s="83">
        <v>227</v>
      </c>
      <c r="J123" s="83">
        <v>6</v>
      </c>
      <c r="K123" s="83"/>
      <c r="L123" s="83"/>
      <c r="M123" s="83"/>
      <c r="N123" s="83"/>
      <c r="O123" s="83"/>
      <c r="P123" s="83"/>
      <c r="Q123" s="83"/>
      <c r="R123" s="83"/>
      <c r="S123" s="83"/>
      <c r="T123" s="83"/>
      <c r="U123" s="83"/>
      <c r="V123" s="83"/>
      <c r="W123" s="85" t="s">
        <v>1649</v>
      </c>
      <c r="X123" s="83" t="s">
        <v>1490</v>
      </c>
      <c r="Y123" s="83"/>
      <c r="Z123" s="83"/>
      <c r="AA123" s="83"/>
      <c r="AB123" s="83"/>
      <c r="AC123" s="83"/>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c r="FL123" s="84"/>
      <c r="FM123" s="84"/>
      <c r="FN123" s="84"/>
      <c r="FO123" s="84"/>
      <c r="FP123" s="84"/>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row>
    <row r="124" spans="1:209" s="72" customFormat="1" ht="26.25" customHeight="1" x14ac:dyDescent="0.2">
      <c r="A124" s="74">
        <v>43</v>
      </c>
      <c r="B124" s="83" t="s">
        <v>1548</v>
      </c>
      <c r="C124" s="83" t="s">
        <v>43</v>
      </c>
      <c r="D124" s="83" t="s">
        <v>29</v>
      </c>
      <c r="E124" s="83"/>
      <c r="F124" s="83">
        <v>3</v>
      </c>
      <c r="G124" s="83" t="s">
        <v>262</v>
      </c>
      <c r="H124" s="83" t="s">
        <v>1658</v>
      </c>
      <c r="I124" s="83">
        <v>58</v>
      </c>
      <c r="J124" s="83">
        <v>1</v>
      </c>
      <c r="K124" s="83"/>
      <c r="L124" s="83"/>
      <c r="M124" s="83"/>
      <c r="N124" s="83"/>
      <c r="O124" s="83"/>
      <c r="P124" s="83"/>
      <c r="Q124" s="83"/>
      <c r="R124" s="83"/>
      <c r="S124" s="83"/>
      <c r="T124" s="83"/>
      <c r="U124" s="83"/>
      <c r="V124" s="83"/>
      <c r="W124" s="83" t="s">
        <v>173</v>
      </c>
      <c r="X124" s="83" t="s">
        <v>1490</v>
      </c>
      <c r="Y124" s="83"/>
      <c r="Z124" s="83"/>
      <c r="AA124" s="83"/>
      <c r="AB124" s="83"/>
      <c r="AC124" s="83"/>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row>
    <row r="125" spans="1:209" s="72" customFormat="1" ht="26.25" customHeight="1" x14ac:dyDescent="0.2">
      <c r="A125" s="74">
        <v>44</v>
      </c>
      <c r="B125" s="83" t="s">
        <v>1549</v>
      </c>
      <c r="C125" s="83" t="s">
        <v>1550</v>
      </c>
      <c r="D125" s="83" t="s">
        <v>29</v>
      </c>
      <c r="E125" s="83"/>
      <c r="F125" s="83">
        <v>3</v>
      </c>
      <c r="G125" s="83" t="s">
        <v>262</v>
      </c>
      <c r="H125" s="83" t="s">
        <v>1691</v>
      </c>
      <c r="I125" s="83" t="s">
        <v>1692</v>
      </c>
      <c r="J125" s="83">
        <v>1</v>
      </c>
      <c r="K125" s="83"/>
      <c r="L125" s="83"/>
      <c r="M125" s="83"/>
      <c r="N125" s="83"/>
      <c r="O125" s="83"/>
      <c r="P125" s="83"/>
      <c r="Q125" s="83"/>
      <c r="R125" s="83"/>
      <c r="S125" s="83"/>
      <c r="T125" s="83"/>
      <c r="U125" s="83"/>
      <c r="V125" s="83"/>
      <c r="W125" s="83" t="s">
        <v>173</v>
      </c>
      <c r="X125" s="83" t="s">
        <v>1490</v>
      </c>
      <c r="Y125" s="83"/>
      <c r="Z125" s="83"/>
      <c r="AA125" s="83"/>
      <c r="AB125" s="83"/>
      <c r="AC125" s="83"/>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row>
    <row r="126" spans="1:209" s="84" customFormat="1" ht="26.25" customHeight="1" x14ac:dyDescent="0.2">
      <c r="A126" s="74">
        <v>45</v>
      </c>
      <c r="B126" s="83" t="s">
        <v>58</v>
      </c>
      <c r="C126" s="83" t="s">
        <v>1702</v>
      </c>
      <c r="D126" s="83" t="s">
        <v>60</v>
      </c>
      <c r="E126" s="83"/>
      <c r="F126" s="83">
        <v>2</v>
      </c>
      <c r="G126" s="83" t="s">
        <v>262</v>
      </c>
      <c r="H126" s="83" t="s">
        <v>1658</v>
      </c>
      <c r="I126" s="83">
        <v>58</v>
      </c>
      <c r="J126" s="83">
        <v>1</v>
      </c>
      <c r="K126" s="83"/>
      <c r="L126" s="83"/>
      <c r="M126" s="83"/>
      <c r="N126" s="83"/>
      <c r="O126" s="83"/>
      <c r="P126" s="83"/>
      <c r="Q126" s="83"/>
      <c r="R126" s="83"/>
      <c r="S126" s="83"/>
      <c r="T126" s="83"/>
      <c r="U126" s="83"/>
      <c r="V126" s="83"/>
      <c r="W126" s="85" t="s">
        <v>145</v>
      </c>
      <c r="X126" s="83" t="s">
        <v>1490</v>
      </c>
      <c r="Y126" s="83"/>
      <c r="Z126" s="83"/>
      <c r="AA126" s="83"/>
      <c r="AB126" s="83"/>
      <c r="AC126" s="83"/>
    </row>
    <row r="127" spans="1:209" s="72" customFormat="1" ht="26.25" customHeight="1" x14ac:dyDescent="0.2">
      <c r="A127" s="74">
        <v>47</v>
      </c>
      <c r="B127" s="71" t="s">
        <v>102</v>
      </c>
      <c r="C127" s="71" t="s">
        <v>101</v>
      </c>
      <c r="D127" s="71"/>
      <c r="E127" s="71"/>
      <c r="F127" s="71">
        <v>2</v>
      </c>
      <c r="G127" s="71" t="s">
        <v>262</v>
      </c>
      <c r="H127" s="71" t="s">
        <v>1691</v>
      </c>
      <c r="I127" s="71" t="s">
        <v>1692</v>
      </c>
      <c r="J127" s="71">
        <v>1</v>
      </c>
      <c r="K127" s="71"/>
      <c r="L127" s="71"/>
      <c r="M127" s="71"/>
      <c r="N127" s="71"/>
      <c r="O127" s="71"/>
      <c r="P127" s="71"/>
      <c r="Q127" s="71"/>
      <c r="R127" s="71"/>
      <c r="S127" s="71"/>
      <c r="T127" s="71"/>
      <c r="U127" s="71"/>
      <c r="V127" s="71"/>
      <c r="W127" s="107" t="s">
        <v>144</v>
      </c>
      <c r="X127" s="71" t="s">
        <v>1659</v>
      </c>
      <c r="Y127" s="71"/>
      <c r="Z127" s="71"/>
      <c r="AA127" s="71"/>
      <c r="AB127" s="71"/>
      <c r="AC127" s="71"/>
    </row>
    <row r="128" spans="1:209" s="72" customFormat="1" ht="26.25" customHeight="1" x14ac:dyDescent="0.2">
      <c r="A128" s="74">
        <v>48</v>
      </c>
      <c r="B128" s="71" t="s">
        <v>109</v>
      </c>
      <c r="C128" s="71" t="s">
        <v>111</v>
      </c>
      <c r="D128" s="71" t="s">
        <v>53</v>
      </c>
      <c r="E128" s="71"/>
      <c r="F128" s="71">
        <v>3</v>
      </c>
      <c r="G128" s="71" t="s">
        <v>168</v>
      </c>
      <c r="H128" s="71" t="s">
        <v>1727</v>
      </c>
      <c r="I128" s="71">
        <v>20</v>
      </c>
      <c r="J128" s="71">
        <v>1</v>
      </c>
      <c r="K128" s="71"/>
      <c r="L128" s="71"/>
      <c r="M128" s="71"/>
      <c r="N128" s="71"/>
      <c r="O128" s="71"/>
      <c r="P128" s="71"/>
      <c r="Q128" s="71"/>
      <c r="R128" s="71"/>
      <c r="S128" s="71"/>
      <c r="T128" s="71"/>
      <c r="U128" s="71"/>
      <c r="V128" s="71"/>
      <c r="W128" s="71" t="s">
        <v>216</v>
      </c>
      <c r="X128" s="71" t="s">
        <v>1706</v>
      </c>
      <c r="Y128" s="71"/>
      <c r="Z128" s="71"/>
      <c r="AA128" s="71"/>
      <c r="AB128" s="71"/>
      <c r="AC128" s="71"/>
    </row>
    <row r="129" spans="1:29" s="72" customFormat="1" ht="41.25" customHeight="1" x14ac:dyDescent="0.2">
      <c r="A129" s="74">
        <v>49</v>
      </c>
      <c r="B129" s="71" t="s">
        <v>1704</v>
      </c>
      <c r="C129" s="71" t="s">
        <v>100</v>
      </c>
      <c r="D129" s="71" t="s">
        <v>83</v>
      </c>
      <c r="E129" s="71"/>
      <c r="F129" s="71">
        <v>3</v>
      </c>
      <c r="G129" s="71" t="s">
        <v>192</v>
      </c>
      <c r="H129" s="71" t="s">
        <v>107</v>
      </c>
      <c r="I129" s="71">
        <v>50</v>
      </c>
      <c r="J129" s="71">
        <v>1</v>
      </c>
      <c r="K129" s="71"/>
      <c r="L129" s="71"/>
      <c r="M129" s="71"/>
      <c r="N129" s="71"/>
      <c r="O129" s="71"/>
      <c r="P129" s="71"/>
      <c r="Q129" s="71"/>
      <c r="R129" s="71"/>
      <c r="S129" s="71"/>
      <c r="T129" s="71"/>
      <c r="U129" s="71"/>
      <c r="V129" s="71"/>
      <c r="W129" s="107" t="s">
        <v>144</v>
      </c>
      <c r="X129" s="83" t="s">
        <v>1490</v>
      </c>
      <c r="Y129" s="71"/>
      <c r="Z129" s="71" t="s">
        <v>1705</v>
      </c>
      <c r="AA129" s="71"/>
      <c r="AB129" s="71"/>
      <c r="AC129" s="71"/>
    </row>
    <row r="130" spans="1:29" s="72" customFormat="1" ht="21" customHeight="1" x14ac:dyDescent="0.2">
      <c r="A130" s="74">
        <v>50</v>
      </c>
      <c r="B130" s="71" t="s">
        <v>278</v>
      </c>
      <c r="C130" s="71" t="s">
        <v>29</v>
      </c>
      <c r="D130" s="71"/>
      <c r="E130" s="71"/>
      <c r="F130" s="71">
        <v>3</v>
      </c>
      <c r="G130" s="71" t="s">
        <v>262</v>
      </c>
      <c r="H130" s="71" t="s">
        <v>1727</v>
      </c>
      <c r="I130" s="71">
        <v>50</v>
      </c>
      <c r="J130" s="71">
        <v>1</v>
      </c>
      <c r="K130" s="71"/>
      <c r="L130" s="71"/>
      <c r="M130" s="71"/>
      <c r="N130" s="71"/>
      <c r="O130" s="71"/>
      <c r="P130" s="71"/>
      <c r="Q130" s="71"/>
      <c r="R130" s="71"/>
      <c r="S130" s="71"/>
      <c r="T130" s="71"/>
      <c r="U130" s="71"/>
      <c r="V130" s="71"/>
      <c r="W130" s="83" t="s">
        <v>173</v>
      </c>
      <c r="X130" s="83" t="s">
        <v>1490</v>
      </c>
      <c r="Y130" s="71"/>
      <c r="Z130" s="71" t="s">
        <v>1728</v>
      </c>
      <c r="AA130" s="71"/>
      <c r="AB130" s="71"/>
      <c r="AC130" s="71"/>
    </row>
    <row r="131" spans="1:29" s="72" customFormat="1" ht="21" customHeight="1" x14ac:dyDescent="0.2">
      <c r="A131" s="74">
        <v>51</v>
      </c>
      <c r="B131" s="71" t="s">
        <v>86</v>
      </c>
      <c r="C131" s="71" t="s">
        <v>85</v>
      </c>
      <c r="D131" s="71" t="s">
        <v>43</v>
      </c>
      <c r="E131" s="71"/>
      <c r="F131" s="71">
        <v>3</v>
      </c>
      <c r="G131" s="71" t="s">
        <v>240</v>
      </c>
      <c r="H131" s="71" t="s">
        <v>1727</v>
      </c>
      <c r="I131" s="71">
        <v>50</v>
      </c>
      <c r="J131" s="71">
        <v>1</v>
      </c>
      <c r="K131" s="71"/>
      <c r="L131" s="71"/>
      <c r="M131" s="71"/>
      <c r="N131" s="71"/>
      <c r="O131" s="71"/>
      <c r="P131" s="71"/>
      <c r="Q131" s="71"/>
      <c r="R131" s="71"/>
      <c r="S131" s="71"/>
      <c r="T131" s="71"/>
      <c r="U131" s="71"/>
      <c r="V131" s="71"/>
      <c r="W131" s="83" t="s">
        <v>170</v>
      </c>
      <c r="X131" s="83" t="s">
        <v>1490</v>
      </c>
      <c r="Y131" s="71"/>
      <c r="Z131" s="71" t="s">
        <v>1705</v>
      </c>
      <c r="AA131" s="71"/>
      <c r="AB131" s="71"/>
      <c r="AC131" s="71"/>
    </row>
    <row r="132" spans="1:29" s="59" customFormat="1" ht="24" customHeight="1" x14ac:dyDescent="0.2">
      <c r="A132" s="73"/>
      <c r="B132" s="55" t="s">
        <v>1723</v>
      </c>
      <c r="C132" s="57"/>
      <c r="D132" s="57"/>
      <c r="E132" s="57"/>
      <c r="F132" s="57"/>
      <c r="G132" s="57"/>
      <c r="H132" s="57"/>
      <c r="I132" s="57"/>
      <c r="J132" s="57"/>
      <c r="K132" s="57"/>
      <c r="L132" s="57"/>
      <c r="M132" s="57"/>
      <c r="N132" s="57"/>
      <c r="O132" s="57"/>
      <c r="P132" s="57"/>
      <c r="Q132" s="57"/>
      <c r="R132" s="57"/>
      <c r="S132" s="57"/>
      <c r="T132" s="57"/>
      <c r="U132" s="58"/>
      <c r="V132" s="58"/>
      <c r="W132" s="58"/>
      <c r="X132" s="58"/>
      <c r="Y132" s="58"/>
      <c r="Z132" s="57"/>
      <c r="AA132" s="57"/>
      <c r="AB132" s="57"/>
      <c r="AC132" s="57"/>
    </row>
    <row r="133" spans="1:29" s="63" customFormat="1" ht="31.5" customHeight="1" x14ac:dyDescent="0.2">
      <c r="A133" s="65">
        <v>1</v>
      </c>
      <c r="B133" s="62" t="s">
        <v>1595</v>
      </c>
      <c r="C133" s="62" t="s">
        <v>1596</v>
      </c>
      <c r="D133" s="62"/>
      <c r="E133" s="62"/>
      <c r="F133" s="62">
        <v>3</v>
      </c>
      <c r="G133" s="62" t="s">
        <v>168</v>
      </c>
      <c r="H133" s="62" t="s">
        <v>1611</v>
      </c>
      <c r="I133" s="62">
        <v>16</v>
      </c>
      <c r="J133" s="62">
        <v>1</v>
      </c>
      <c r="K133" s="62"/>
      <c r="L133" s="62"/>
      <c r="M133" s="62"/>
      <c r="N133" s="62"/>
      <c r="O133" s="62"/>
      <c r="P133" s="62"/>
      <c r="Q133" s="62"/>
      <c r="R133" s="62"/>
      <c r="S133" s="62"/>
      <c r="T133" s="62"/>
      <c r="U133" s="62"/>
      <c r="V133" s="62"/>
      <c r="W133" s="56" t="s">
        <v>216</v>
      </c>
      <c r="X133" s="71" t="s">
        <v>1677</v>
      </c>
      <c r="Y133" s="62"/>
      <c r="Z133" s="62"/>
      <c r="AA133" s="62"/>
      <c r="AB133" s="62"/>
      <c r="AC133" s="62"/>
    </row>
    <row r="134" spans="1:29" s="63" customFormat="1" ht="31.5" customHeight="1" x14ac:dyDescent="0.2">
      <c r="A134" s="65">
        <f>A133+1</f>
        <v>2</v>
      </c>
      <c r="B134" s="62" t="s">
        <v>1709</v>
      </c>
      <c r="C134" s="81" t="s">
        <v>1710</v>
      </c>
      <c r="D134" s="62"/>
      <c r="E134" s="62"/>
      <c r="F134" s="62">
        <v>3</v>
      </c>
      <c r="G134" s="62" t="s">
        <v>168</v>
      </c>
      <c r="H134" s="62" t="s">
        <v>1611</v>
      </c>
      <c r="I134" s="62">
        <v>16</v>
      </c>
      <c r="J134" s="62">
        <v>1</v>
      </c>
      <c r="K134" s="62"/>
      <c r="L134" s="62"/>
      <c r="M134" s="62"/>
      <c r="N134" s="62"/>
      <c r="O134" s="62"/>
      <c r="P134" s="62"/>
      <c r="Q134" s="62"/>
      <c r="R134" s="62"/>
      <c r="S134" s="62"/>
      <c r="T134" s="62"/>
      <c r="U134" s="62"/>
      <c r="V134" s="62"/>
      <c r="W134" s="81" t="s">
        <v>216</v>
      </c>
      <c r="X134" s="71" t="s">
        <v>1677</v>
      </c>
      <c r="Y134" s="62"/>
      <c r="Z134" s="62"/>
      <c r="AA134" s="62"/>
      <c r="AB134" s="62"/>
      <c r="AC134" s="62"/>
    </row>
    <row r="135" spans="1:29" ht="31.5" customHeight="1" x14ac:dyDescent="0.2">
      <c r="A135" s="65">
        <f t="shared" ref="A135:A168" si="3">A134+1</f>
        <v>3</v>
      </c>
      <c r="B135" s="138" t="s">
        <v>212</v>
      </c>
      <c r="C135" s="56" t="s">
        <v>213</v>
      </c>
      <c r="D135" s="56"/>
      <c r="E135" s="56"/>
      <c r="F135" s="56">
        <v>3</v>
      </c>
      <c r="G135" s="56" t="s">
        <v>192</v>
      </c>
      <c r="H135" s="56" t="s">
        <v>1611</v>
      </c>
      <c r="I135" s="56">
        <v>114</v>
      </c>
      <c r="J135" s="56">
        <v>2</v>
      </c>
      <c r="K135" s="56"/>
      <c r="L135" s="56"/>
      <c r="M135" s="56"/>
      <c r="N135" s="56"/>
      <c r="O135" s="56"/>
      <c r="P135" s="56"/>
      <c r="Q135" s="56"/>
      <c r="R135" s="56"/>
      <c r="S135" s="56"/>
      <c r="T135" s="56"/>
      <c r="U135" s="56"/>
      <c r="V135" s="56"/>
      <c r="W135" s="56" t="s">
        <v>216</v>
      </c>
      <c r="X135" s="56" t="s">
        <v>1490</v>
      </c>
      <c r="Y135" s="56"/>
      <c r="Z135" s="56"/>
      <c r="AA135" s="56"/>
      <c r="AB135" s="56"/>
      <c r="AC135" s="56"/>
    </row>
    <row r="136" spans="1:29" ht="31.5" customHeight="1" x14ac:dyDescent="0.2">
      <c r="A136" s="65">
        <f t="shared" si="3"/>
        <v>4</v>
      </c>
      <c r="B136" s="140" t="s">
        <v>214</v>
      </c>
      <c r="C136" s="56" t="s">
        <v>215</v>
      </c>
      <c r="D136" s="56"/>
      <c r="E136" s="56"/>
      <c r="F136" s="56">
        <v>3</v>
      </c>
      <c r="G136" s="56" t="s">
        <v>192</v>
      </c>
      <c r="H136" s="56" t="s">
        <v>1611</v>
      </c>
      <c r="I136" s="56">
        <v>114</v>
      </c>
      <c r="J136" s="56">
        <v>2</v>
      </c>
      <c r="K136" s="56"/>
      <c r="L136" s="56"/>
      <c r="M136" s="56"/>
      <c r="N136" s="56"/>
      <c r="O136" s="56"/>
      <c r="P136" s="56"/>
      <c r="Q136" s="56"/>
      <c r="R136" s="56"/>
      <c r="S136" s="56"/>
      <c r="T136" s="56"/>
      <c r="U136" s="56"/>
      <c r="V136" s="56"/>
      <c r="W136" s="56" t="s">
        <v>216</v>
      </c>
      <c r="X136" s="56" t="s">
        <v>1490</v>
      </c>
      <c r="Y136" s="56"/>
      <c r="Z136" s="56" t="s">
        <v>1707</v>
      </c>
      <c r="AA136" s="56"/>
      <c r="AB136" s="56"/>
      <c r="AC136" s="56"/>
    </row>
    <row r="137" spans="1:29" ht="31.5" customHeight="1" x14ac:dyDescent="0.2">
      <c r="A137" s="65">
        <f t="shared" si="3"/>
        <v>5</v>
      </c>
      <c r="B137" s="140" t="s">
        <v>1597</v>
      </c>
      <c r="C137" s="56" t="s">
        <v>1598</v>
      </c>
      <c r="D137" s="56" t="s">
        <v>53</v>
      </c>
      <c r="E137" s="56"/>
      <c r="F137" s="56">
        <v>3</v>
      </c>
      <c r="G137" s="56" t="s">
        <v>192</v>
      </c>
      <c r="H137" s="56" t="s">
        <v>1611</v>
      </c>
      <c r="I137" s="56">
        <v>114</v>
      </c>
      <c r="J137" s="56">
        <v>2</v>
      </c>
      <c r="K137" s="56"/>
      <c r="L137" s="56"/>
      <c r="M137" s="56"/>
      <c r="N137" s="56"/>
      <c r="O137" s="56"/>
      <c r="P137" s="56"/>
      <c r="Q137" s="56"/>
      <c r="R137" s="56"/>
      <c r="S137" s="56"/>
      <c r="T137" s="56"/>
      <c r="U137" s="56"/>
      <c r="V137" s="56"/>
      <c r="W137" s="56" t="s">
        <v>216</v>
      </c>
      <c r="X137" s="56" t="s">
        <v>1490</v>
      </c>
      <c r="Y137" s="56"/>
      <c r="Z137" s="56"/>
      <c r="AA137" s="56"/>
      <c r="AB137" s="56"/>
      <c r="AC137" s="56"/>
    </row>
    <row r="138" spans="1:29" s="114" customFormat="1" ht="31.5" customHeight="1" x14ac:dyDescent="0.2">
      <c r="A138" s="65">
        <f t="shared" si="3"/>
        <v>6</v>
      </c>
      <c r="B138" s="140" t="s">
        <v>64</v>
      </c>
      <c r="C138" s="113" t="s">
        <v>27</v>
      </c>
      <c r="D138" s="113" t="s">
        <v>111</v>
      </c>
      <c r="E138" s="113"/>
      <c r="F138" s="113">
        <v>3</v>
      </c>
      <c r="G138" s="56" t="s">
        <v>192</v>
      </c>
      <c r="H138" s="56" t="s">
        <v>1611</v>
      </c>
      <c r="I138" s="56">
        <v>114</v>
      </c>
      <c r="J138" s="56">
        <v>2</v>
      </c>
      <c r="K138" s="113"/>
      <c r="L138" s="113"/>
      <c r="M138" s="113"/>
      <c r="N138" s="113"/>
      <c r="O138" s="113"/>
      <c r="P138" s="113"/>
      <c r="Q138" s="113"/>
      <c r="R138" s="113"/>
      <c r="S138" s="113"/>
      <c r="T138" s="113"/>
      <c r="U138" s="113"/>
      <c r="V138" s="113"/>
      <c r="W138" s="56" t="s">
        <v>216</v>
      </c>
      <c r="X138" s="56" t="s">
        <v>1706</v>
      </c>
      <c r="Y138" s="113"/>
      <c r="Z138" s="113"/>
      <c r="AA138" s="113"/>
      <c r="AB138" s="113"/>
      <c r="AC138" s="113"/>
    </row>
    <row r="139" spans="1:29" ht="31.5" customHeight="1" x14ac:dyDescent="0.2">
      <c r="A139" s="65">
        <f t="shared" si="3"/>
        <v>7</v>
      </c>
      <c r="B139" s="140" t="s">
        <v>1716</v>
      </c>
      <c r="C139" s="56" t="s">
        <v>1722</v>
      </c>
      <c r="D139" s="56"/>
      <c r="E139" s="56"/>
      <c r="F139" s="56">
        <v>3</v>
      </c>
      <c r="G139" s="56" t="s">
        <v>192</v>
      </c>
      <c r="H139" s="56" t="s">
        <v>1611</v>
      </c>
      <c r="I139" s="56">
        <v>114</v>
      </c>
      <c r="J139" s="56">
        <v>2</v>
      </c>
      <c r="K139" s="56"/>
      <c r="L139" s="56"/>
      <c r="M139" s="56"/>
      <c r="N139" s="56"/>
      <c r="O139" s="56"/>
      <c r="P139" s="56"/>
      <c r="Q139" s="56"/>
      <c r="R139" s="56"/>
      <c r="S139" s="56"/>
      <c r="T139" s="56"/>
      <c r="U139" s="56"/>
      <c r="V139" s="56"/>
      <c r="W139" s="56" t="s">
        <v>216</v>
      </c>
      <c r="X139" s="56" t="s">
        <v>1706</v>
      </c>
      <c r="Y139" s="56"/>
      <c r="Z139" s="56"/>
      <c r="AA139" s="56"/>
      <c r="AB139" s="56"/>
      <c r="AC139" s="56"/>
    </row>
    <row r="140" spans="1:29" ht="31.5" customHeight="1" x14ac:dyDescent="0.2">
      <c r="A140" s="65">
        <f t="shared" si="3"/>
        <v>8</v>
      </c>
      <c r="B140" s="140" t="s">
        <v>1717</v>
      </c>
      <c r="C140" s="56" t="s">
        <v>1721</v>
      </c>
      <c r="D140" s="56" t="s">
        <v>53</v>
      </c>
      <c r="E140" s="56"/>
      <c r="F140" s="56">
        <v>3</v>
      </c>
      <c r="G140" s="56" t="s">
        <v>192</v>
      </c>
      <c r="H140" s="56" t="s">
        <v>1611</v>
      </c>
      <c r="I140" s="56">
        <v>114</v>
      </c>
      <c r="J140" s="56">
        <v>2</v>
      </c>
      <c r="K140" s="56"/>
      <c r="L140" s="56"/>
      <c r="M140" s="56"/>
      <c r="N140" s="56"/>
      <c r="O140" s="56"/>
      <c r="P140" s="56"/>
      <c r="Q140" s="56"/>
      <c r="R140" s="56"/>
      <c r="S140" s="56"/>
      <c r="T140" s="56"/>
      <c r="U140" s="56"/>
      <c r="V140" s="56"/>
      <c r="W140" s="56" t="s">
        <v>216</v>
      </c>
      <c r="X140" s="56" t="s">
        <v>1706</v>
      </c>
      <c r="Y140" s="56"/>
      <c r="Z140" s="56"/>
      <c r="AA140" s="56"/>
      <c r="AB140" s="56"/>
      <c r="AC140" s="56"/>
    </row>
    <row r="141" spans="1:29" s="114" customFormat="1" ht="37.5" customHeight="1" x14ac:dyDescent="0.2">
      <c r="A141" s="65">
        <f t="shared" si="3"/>
        <v>9</v>
      </c>
      <c r="B141" s="138" t="s">
        <v>1715</v>
      </c>
      <c r="C141" s="115" t="s">
        <v>1724</v>
      </c>
      <c r="D141" s="113"/>
      <c r="E141" s="113"/>
      <c r="F141" s="113">
        <v>3</v>
      </c>
      <c r="G141" s="113" t="s">
        <v>1713</v>
      </c>
      <c r="H141" s="113" t="s">
        <v>1611</v>
      </c>
      <c r="I141" s="113" t="s">
        <v>1714</v>
      </c>
      <c r="J141" s="113">
        <v>1</v>
      </c>
      <c r="K141" s="113"/>
      <c r="L141" s="113"/>
      <c r="M141" s="113"/>
      <c r="N141" s="113"/>
      <c r="O141" s="113"/>
      <c r="P141" s="113"/>
      <c r="Q141" s="113"/>
      <c r="R141" s="113"/>
      <c r="S141" s="113"/>
      <c r="T141" s="113"/>
      <c r="U141" s="113"/>
      <c r="V141" s="113"/>
      <c r="W141" s="115" t="s">
        <v>216</v>
      </c>
      <c r="X141" s="113" t="s">
        <v>1490</v>
      </c>
      <c r="Y141" s="113"/>
      <c r="Z141" s="113"/>
      <c r="AA141" s="113"/>
      <c r="AB141" s="113"/>
      <c r="AC141" s="113"/>
    </row>
    <row r="142" spans="1:29" ht="31.5" customHeight="1" x14ac:dyDescent="0.2">
      <c r="A142" s="65">
        <f t="shared" si="3"/>
        <v>10</v>
      </c>
      <c r="B142" s="56" t="s">
        <v>1503</v>
      </c>
      <c r="C142" s="56" t="s">
        <v>1504</v>
      </c>
      <c r="D142" s="56" t="s">
        <v>100</v>
      </c>
      <c r="E142" s="56"/>
      <c r="F142" s="56">
        <v>3</v>
      </c>
      <c r="G142" s="56" t="s">
        <v>240</v>
      </c>
      <c r="H142" s="56" t="s">
        <v>1611</v>
      </c>
      <c r="I142" s="56">
        <v>80</v>
      </c>
      <c r="J142" s="56">
        <v>1</v>
      </c>
      <c r="K142" s="56"/>
      <c r="L142" s="56"/>
      <c r="M142" s="56"/>
      <c r="N142" s="56"/>
      <c r="O142" s="56"/>
      <c r="P142" s="56"/>
      <c r="Q142" s="56"/>
      <c r="R142" s="56"/>
      <c r="S142" s="56"/>
      <c r="T142" s="56"/>
      <c r="U142" s="56"/>
      <c r="V142" s="56"/>
      <c r="W142" s="56" t="s">
        <v>144</v>
      </c>
      <c r="X142" s="56" t="s">
        <v>1490</v>
      </c>
      <c r="Y142" s="56"/>
      <c r="Z142" s="56"/>
      <c r="AA142" s="56"/>
      <c r="AB142" s="56"/>
      <c r="AC142" s="56"/>
    </row>
    <row r="143" spans="1:29" ht="27" customHeight="1" x14ac:dyDescent="0.2">
      <c r="A143" s="65">
        <f t="shared" si="3"/>
        <v>11</v>
      </c>
      <c r="B143" s="56" t="s">
        <v>209</v>
      </c>
      <c r="C143" s="56" t="s">
        <v>202</v>
      </c>
      <c r="D143" s="56" t="s">
        <v>201</v>
      </c>
      <c r="E143" s="56"/>
      <c r="F143" s="56">
        <v>5</v>
      </c>
      <c r="G143" s="56" t="s">
        <v>240</v>
      </c>
      <c r="H143" s="56" t="s">
        <v>1611</v>
      </c>
      <c r="I143" s="56">
        <v>80</v>
      </c>
      <c r="J143" s="56">
        <v>1</v>
      </c>
      <c r="K143" s="56"/>
      <c r="L143" s="56"/>
      <c r="M143" s="56"/>
      <c r="N143" s="56"/>
      <c r="O143" s="56"/>
      <c r="P143" s="56"/>
      <c r="Q143" s="56"/>
      <c r="R143" s="56"/>
      <c r="S143" s="56"/>
      <c r="T143" s="56"/>
      <c r="U143" s="56"/>
      <c r="V143" s="56"/>
      <c r="W143" s="56" t="s">
        <v>143</v>
      </c>
      <c r="X143" s="56" t="s">
        <v>1490</v>
      </c>
      <c r="Y143" s="56"/>
      <c r="Z143" s="56"/>
      <c r="AA143" s="56"/>
      <c r="AB143" s="56"/>
      <c r="AC143" s="56"/>
    </row>
    <row r="144" spans="1:29" ht="27" customHeight="1" x14ac:dyDescent="0.2">
      <c r="A144" s="65">
        <f t="shared" si="3"/>
        <v>12</v>
      </c>
      <c r="B144" s="56" t="s">
        <v>65</v>
      </c>
      <c r="C144" s="56" t="s">
        <v>66</v>
      </c>
      <c r="D144" s="56" t="s">
        <v>39</v>
      </c>
      <c r="E144" s="56"/>
      <c r="F144" s="56">
        <v>3</v>
      </c>
      <c r="G144" s="56" t="s">
        <v>240</v>
      </c>
      <c r="H144" s="56" t="s">
        <v>1611</v>
      </c>
      <c r="I144" s="56">
        <v>80</v>
      </c>
      <c r="J144" s="56">
        <v>1</v>
      </c>
      <c r="K144" s="56"/>
      <c r="L144" s="56"/>
      <c r="M144" s="56"/>
      <c r="N144" s="56"/>
      <c r="O144" s="56"/>
      <c r="P144" s="56"/>
      <c r="Q144" s="56"/>
      <c r="R144" s="56"/>
      <c r="S144" s="56"/>
      <c r="T144" s="56"/>
      <c r="U144" s="56"/>
      <c r="V144" s="56"/>
      <c r="W144" s="56" t="s">
        <v>146</v>
      </c>
      <c r="X144" s="56" t="s">
        <v>1490</v>
      </c>
      <c r="Y144" s="56"/>
      <c r="Z144" s="56"/>
      <c r="AA144" s="56"/>
      <c r="AB144" s="56"/>
      <c r="AC144" s="56"/>
    </row>
    <row r="145" spans="1:29" ht="44.25" customHeight="1" x14ac:dyDescent="0.2">
      <c r="A145" s="65">
        <f t="shared" si="3"/>
        <v>13</v>
      </c>
      <c r="B145" s="56" t="s">
        <v>61</v>
      </c>
      <c r="C145" s="56" t="s">
        <v>62</v>
      </c>
      <c r="D145" s="56" t="s">
        <v>63</v>
      </c>
      <c r="E145" s="56"/>
      <c r="F145" s="56">
        <v>3</v>
      </c>
      <c r="G145" s="56" t="s">
        <v>240</v>
      </c>
      <c r="H145" s="56" t="s">
        <v>1611</v>
      </c>
      <c r="I145" s="56">
        <v>80</v>
      </c>
      <c r="J145" s="56">
        <v>1</v>
      </c>
      <c r="K145" s="56"/>
      <c r="L145" s="56"/>
      <c r="M145" s="56"/>
      <c r="N145" s="56"/>
      <c r="O145" s="56"/>
      <c r="P145" s="56"/>
      <c r="Q145" s="56"/>
      <c r="R145" s="56"/>
      <c r="S145" s="56"/>
      <c r="T145" s="56"/>
      <c r="U145" s="56"/>
      <c r="V145" s="56"/>
      <c r="W145" s="56" t="s">
        <v>173</v>
      </c>
      <c r="X145" s="56" t="s">
        <v>1490</v>
      </c>
      <c r="Y145" s="56"/>
      <c r="Z145" s="56" t="s">
        <v>1734</v>
      </c>
      <c r="AA145" s="56"/>
      <c r="AB145" s="56"/>
      <c r="AC145" s="56"/>
    </row>
    <row r="146" spans="1:29" ht="31.5" customHeight="1" x14ac:dyDescent="0.2">
      <c r="A146" s="65">
        <f t="shared" si="3"/>
        <v>14</v>
      </c>
      <c r="B146" s="56" t="s">
        <v>204</v>
      </c>
      <c r="C146" s="56" t="s">
        <v>203</v>
      </c>
      <c r="D146" s="56"/>
      <c r="E146" s="56"/>
      <c r="F146" s="56">
        <v>3</v>
      </c>
      <c r="G146" s="56" t="s">
        <v>240</v>
      </c>
      <c r="H146" s="56" t="s">
        <v>1611</v>
      </c>
      <c r="I146" s="56">
        <v>80</v>
      </c>
      <c r="J146" s="56">
        <v>2</v>
      </c>
      <c r="K146" s="56"/>
      <c r="L146" s="56"/>
      <c r="M146" s="56"/>
      <c r="N146" s="56"/>
      <c r="O146" s="56"/>
      <c r="P146" s="56"/>
      <c r="Q146" s="56"/>
      <c r="R146" s="56"/>
      <c r="S146" s="56"/>
      <c r="T146" s="56"/>
      <c r="U146" s="56"/>
      <c r="V146" s="56"/>
      <c r="W146" s="56" t="s">
        <v>216</v>
      </c>
      <c r="X146" s="56" t="s">
        <v>1490</v>
      </c>
      <c r="Y146" s="56"/>
      <c r="Z146" s="56" t="s">
        <v>1707</v>
      </c>
      <c r="AA146" s="56"/>
      <c r="AB146" s="56"/>
      <c r="AC146" s="56"/>
    </row>
    <row r="147" spans="1:29" ht="31.5" customHeight="1" x14ac:dyDescent="0.2">
      <c r="A147" s="65">
        <f t="shared" si="3"/>
        <v>15</v>
      </c>
      <c r="B147" s="56" t="s">
        <v>1599</v>
      </c>
      <c r="C147" s="56" t="s">
        <v>1600</v>
      </c>
      <c r="D147" s="56"/>
      <c r="E147" s="56"/>
      <c r="F147" s="56">
        <v>3</v>
      </c>
      <c r="G147" s="56" t="s">
        <v>240</v>
      </c>
      <c r="H147" s="56" t="s">
        <v>1611</v>
      </c>
      <c r="I147" s="56">
        <v>80</v>
      </c>
      <c r="J147" s="56">
        <v>1</v>
      </c>
      <c r="K147" s="56"/>
      <c r="L147" s="56"/>
      <c r="M147" s="56"/>
      <c r="N147" s="56"/>
      <c r="O147" s="56"/>
      <c r="P147" s="56"/>
      <c r="Q147" s="56"/>
      <c r="R147" s="56"/>
      <c r="S147" s="56"/>
      <c r="T147" s="56"/>
      <c r="U147" s="56"/>
      <c r="V147" s="56"/>
      <c r="W147" s="56" t="s">
        <v>216</v>
      </c>
      <c r="X147" s="56" t="s">
        <v>1490</v>
      </c>
      <c r="Y147" s="56"/>
      <c r="Z147" s="56"/>
      <c r="AA147" s="56"/>
      <c r="AB147" s="56"/>
      <c r="AC147" s="56"/>
    </row>
    <row r="148" spans="1:29" ht="31.5" customHeight="1" x14ac:dyDescent="0.2">
      <c r="A148" s="65">
        <f t="shared" si="3"/>
        <v>16</v>
      </c>
      <c r="B148" s="56" t="s">
        <v>1503</v>
      </c>
      <c r="C148" s="56" t="s">
        <v>1504</v>
      </c>
      <c r="D148" s="56" t="s">
        <v>100</v>
      </c>
      <c r="E148" s="56"/>
      <c r="F148" s="56">
        <v>3</v>
      </c>
      <c r="G148" s="56" t="s">
        <v>192</v>
      </c>
      <c r="H148" s="56" t="s">
        <v>1610</v>
      </c>
      <c r="I148" s="56">
        <v>51</v>
      </c>
      <c r="J148" s="56">
        <v>1</v>
      </c>
      <c r="K148" s="56"/>
      <c r="L148" s="56"/>
      <c r="M148" s="56"/>
      <c r="N148" s="56"/>
      <c r="O148" s="56"/>
      <c r="P148" s="56"/>
      <c r="Q148" s="56"/>
      <c r="R148" s="56"/>
      <c r="S148" s="56"/>
      <c r="T148" s="56"/>
      <c r="U148" s="56"/>
      <c r="V148" s="56"/>
      <c r="W148" s="56" t="s">
        <v>144</v>
      </c>
      <c r="X148" s="56" t="s">
        <v>1490</v>
      </c>
      <c r="Y148" s="56"/>
      <c r="Z148" s="56"/>
      <c r="AA148" s="56"/>
      <c r="AB148" s="56"/>
      <c r="AC148" s="56"/>
    </row>
    <row r="149" spans="1:29" ht="31.5" customHeight="1" x14ac:dyDescent="0.2">
      <c r="A149" s="65">
        <f t="shared" si="3"/>
        <v>17</v>
      </c>
      <c r="B149" s="56" t="s">
        <v>366</v>
      </c>
      <c r="C149" s="56" t="s">
        <v>1612</v>
      </c>
      <c r="D149" s="56"/>
      <c r="E149" s="56"/>
      <c r="F149" s="56">
        <v>3</v>
      </c>
      <c r="G149" s="56" t="s">
        <v>192</v>
      </c>
      <c r="H149" s="56" t="s">
        <v>1610</v>
      </c>
      <c r="I149" s="56">
        <v>51</v>
      </c>
      <c r="J149" s="56">
        <v>1</v>
      </c>
      <c r="K149" s="56"/>
      <c r="L149" s="56"/>
      <c r="M149" s="56"/>
      <c r="N149" s="56"/>
      <c r="O149" s="56"/>
      <c r="P149" s="56"/>
      <c r="Q149" s="56"/>
      <c r="R149" s="56"/>
      <c r="S149" s="56"/>
      <c r="T149" s="56"/>
      <c r="U149" s="56"/>
      <c r="V149" s="56"/>
      <c r="W149" s="56" t="s">
        <v>216</v>
      </c>
      <c r="X149" s="56" t="s">
        <v>1490</v>
      </c>
      <c r="Y149" s="56"/>
      <c r="Z149" s="56"/>
      <c r="AA149" s="56"/>
      <c r="AB149" s="56"/>
      <c r="AC149" s="56"/>
    </row>
    <row r="150" spans="1:29" s="114" customFormat="1" ht="31.5" customHeight="1" x14ac:dyDescent="0.2">
      <c r="A150" s="65">
        <f t="shared" si="3"/>
        <v>18</v>
      </c>
      <c r="B150" s="113" t="s">
        <v>1613</v>
      </c>
      <c r="C150" s="113" t="s">
        <v>1614</v>
      </c>
      <c r="D150" s="113"/>
      <c r="E150" s="113"/>
      <c r="F150" s="113">
        <v>3</v>
      </c>
      <c r="G150" s="113" t="s">
        <v>192</v>
      </c>
      <c r="H150" s="113" t="s">
        <v>1610</v>
      </c>
      <c r="I150" s="113">
        <v>51</v>
      </c>
      <c r="J150" s="113">
        <v>1</v>
      </c>
      <c r="K150" s="113"/>
      <c r="L150" s="113"/>
      <c r="M150" s="113"/>
      <c r="N150" s="113"/>
      <c r="O150" s="113"/>
      <c r="P150" s="113"/>
      <c r="Q150" s="113"/>
      <c r="R150" s="113"/>
      <c r="S150" s="113"/>
      <c r="T150" s="113"/>
      <c r="U150" s="113"/>
      <c r="V150" s="113"/>
      <c r="W150" s="113" t="s">
        <v>216</v>
      </c>
      <c r="X150" s="113" t="s">
        <v>1490</v>
      </c>
      <c r="Y150" s="113"/>
      <c r="Z150" s="113"/>
      <c r="AA150" s="113"/>
      <c r="AB150" s="113"/>
      <c r="AC150" s="113"/>
    </row>
    <row r="151" spans="1:29" s="105" customFormat="1" ht="31.5" customHeight="1" x14ac:dyDescent="0.2">
      <c r="A151" s="65">
        <f t="shared" si="3"/>
        <v>19</v>
      </c>
      <c r="B151" s="104" t="s">
        <v>1615</v>
      </c>
      <c r="C151" s="104" t="s">
        <v>1616</v>
      </c>
      <c r="D151" s="104"/>
      <c r="E151" s="77"/>
      <c r="F151" s="104">
        <v>3</v>
      </c>
      <c r="G151" s="104" t="s">
        <v>192</v>
      </c>
      <c r="H151" s="104" t="s">
        <v>1610</v>
      </c>
      <c r="I151" s="104">
        <v>51</v>
      </c>
      <c r="J151" s="104">
        <v>1</v>
      </c>
      <c r="K151" s="77"/>
      <c r="L151" s="77"/>
      <c r="M151" s="77"/>
      <c r="N151" s="77"/>
      <c r="O151" s="77"/>
      <c r="P151" s="77"/>
      <c r="Q151" s="77"/>
      <c r="R151" s="77"/>
      <c r="S151" s="77"/>
      <c r="T151" s="77"/>
      <c r="U151" s="77"/>
      <c r="V151" s="77"/>
      <c r="W151" s="104" t="s">
        <v>216</v>
      </c>
      <c r="X151" s="104" t="s">
        <v>1617</v>
      </c>
      <c r="Y151" s="77"/>
      <c r="Z151" s="104"/>
      <c r="AA151" s="104"/>
      <c r="AB151" s="104"/>
      <c r="AC151" s="104"/>
    </row>
    <row r="152" spans="1:29" s="105" customFormat="1" ht="31.5" customHeight="1" x14ac:dyDescent="0.2">
      <c r="A152" s="65">
        <f t="shared" si="3"/>
        <v>20</v>
      </c>
      <c r="B152" s="104" t="s">
        <v>1618</v>
      </c>
      <c r="C152" s="104" t="s">
        <v>1619</v>
      </c>
      <c r="D152" s="104"/>
      <c r="E152" s="77"/>
      <c r="F152" s="104">
        <v>3</v>
      </c>
      <c r="G152" s="104" t="s">
        <v>192</v>
      </c>
      <c r="H152" s="104" t="s">
        <v>1610</v>
      </c>
      <c r="I152" s="104">
        <v>51</v>
      </c>
      <c r="J152" s="104">
        <v>1</v>
      </c>
      <c r="K152" s="77"/>
      <c r="L152" s="77"/>
      <c r="M152" s="77"/>
      <c r="N152" s="77"/>
      <c r="O152" s="77"/>
      <c r="P152" s="77"/>
      <c r="Q152" s="77"/>
      <c r="R152" s="77"/>
      <c r="S152" s="77"/>
      <c r="T152" s="77"/>
      <c r="U152" s="77"/>
      <c r="V152" s="77"/>
      <c r="W152" s="104" t="s">
        <v>216</v>
      </c>
      <c r="X152" s="104" t="s">
        <v>1490</v>
      </c>
      <c r="Y152" s="77"/>
      <c r="Z152" s="104"/>
      <c r="AA152" s="104"/>
      <c r="AB152" s="104"/>
      <c r="AC152" s="104"/>
    </row>
    <row r="153" spans="1:29" s="112" customFormat="1" ht="31.5" customHeight="1" x14ac:dyDescent="0.2">
      <c r="A153" s="65">
        <f t="shared" si="3"/>
        <v>21</v>
      </c>
      <c r="B153" s="109" t="s">
        <v>1718</v>
      </c>
      <c r="C153" s="109" t="s">
        <v>1719</v>
      </c>
      <c r="D153" s="109"/>
      <c r="E153" s="109"/>
      <c r="F153" s="109"/>
      <c r="G153" s="109" t="s">
        <v>192</v>
      </c>
      <c r="H153" s="109" t="s">
        <v>1610</v>
      </c>
      <c r="I153" s="104">
        <v>51</v>
      </c>
      <c r="J153" s="104">
        <v>1</v>
      </c>
      <c r="K153" s="77"/>
      <c r="L153" s="77"/>
      <c r="M153" s="77"/>
      <c r="N153" s="77"/>
      <c r="O153" s="77"/>
      <c r="P153" s="77"/>
      <c r="Q153" s="77"/>
      <c r="R153" s="77"/>
      <c r="S153" s="77"/>
      <c r="T153" s="77"/>
      <c r="U153" s="77"/>
      <c r="V153" s="77"/>
      <c r="W153" s="104" t="s">
        <v>216</v>
      </c>
      <c r="X153" s="109"/>
      <c r="Y153" s="109"/>
      <c r="Z153" s="109"/>
      <c r="AA153" s="109"/>
      <c r="AB153" s="109"/>
      <c r="AC153" s="109"/>
    </row>
    <row r="154" spans="1:29" ht="31.5" customHeight="1" x14ac:dyDescent="0.2">
      <c r="A154" s="65">
        <f t="shared" si="3"/>
        <v>22</v>
      </c>
      <c r="B154" s="56" t="s">
        <v>1544</v>
      </c>
      <c r="C154" s="56" t="s">
        <v>83</v>
      </c>
      <c r="D154" s="56" t="s">
        <v>84</v>
      </c>
      <c r="E154" s="56"/>
      <c r="F154" s="56">
        <v>3</v>
      </c>
      <c r="G154" s="56" t="s">
        <v>240</v>
      </c>
      <c r="H154" s="56" t="s">
        <v>1610</v>
      </c>
      <c r="I154" s="56">
        <v>54</v>
      </c>
      <c r="J154" s="56">
        <v>1</v>
      </c>
      <c r="K154" s="56"/>
      <c r="L154" s="56"/>
      <c r="M154" s="56"/>
      <c r="N154" s="56"/>
      <c r="O154" s="56"/>
      <c r="P154" s="56"/>
      <c r="Q154" s="56"/>
      <c r="R154" s="56"/>
      <c r="S154" s="56"/>
      <c r="T154" s="56"/>
      <c r="U154" s="56"/>
      <c r="V154" s="56"/>
      <c r="W154" s="56" t="s">
        <v>144</v>
      </c>
      <c r="X154" s="56" t="s">
        <v>1490</v>
      </c>
      <c r="Y154" s="56"/>
      <c r="Z154" s="56"/>
      <c r="AA154" s="56"/>
      <c r="AB154" s="56"/>
      <c r="AC154" s="56"/>
    </row>
    <row r="155" spans="1:29" s="84" customFormat="1" ht="39.75" customHeight="1" x14ac:dyDescent="0.2">
      <c r="A155" s="74">
        <f t="shared" si="3"/>
        <v>23</v>
      </c>
      <c r="B155" s="83" t="s">
        <v>61</v>
      </c>
      <c r="C155" s="83" t="s">
        <v>62</v>
      </c>
      <c r="D155" s="83" t="s">
        <v>63</v>
      </c>
      <c r="E155" s="83"/>
      <c r="F155" s="83">
        <v>3</v>
      </c>
      <c r="G155" s="83" t="s">
        <v>240</v>
      </c>
      <c r="H155" s="83" t="s">
        <v>1610</v>
      </c>
      <c r="I155" s="83">
        <v>54</v>
      </c>
      <c r="J155" s="83">
        <v>1</v>
      </c>
      <c r="K155" s="83"/>
      <c r="L155" s="83"/>
      <c r="M155" s="83"/>
      <c r="N155" s="83"/>
      <c r="O155" s="83"/>
      <c r="P155" s="83"/>
      <c r="Q155" s="83"/>
      <c r="R155" s="83"/>
      <c r="S155" s="83"/>
      <c r="T155" s="83"/>
      <c r="U155" s="83"/>
      <c r="V155" s="83"/>
      <c r="W155" s="83" t="s">
        <v>173</v>
      </c>
      <c r="X155" s="83" t="s">
        <v>1490</v>
      </c>
      <c r="Y155" s="83"/>
      <c r="Z155" s="83" t="s">
        <v>1734</v>
      </c>
      <c r="AA155" s="83"/>
      <c r="AB155" s="83"/>
      <c r="AC155" s="83"/>
    </row>
    <row r="156" spans="1:29" s="84" customFormat="1" ht="31.5" customHeight="1" x14ac:dyDescent="0.2">
      <c r="A156" s="74">
        <f>A222+1</f>
        <v>27</v>
      </c>
      <c r="B156" s="83" t="s">
        <v>167</v>
      </c>
      <c r="C156" s="83" t="s">
        <v>1606</v>
      </c>
      <c r="D156" s="83" t="s">
        <v>1546</v>
      </c>
      <c r="E156" s="83"/>
      <c r="F156" s="83">
        <v>3</v>
      </c>
      <c r="G156" s="83" t="s">
        <v>240</v>
      </c>
      <c r="H156" s="83" t="s">
        <v>1610</v>
      </c>
      <c r="I156" s="83">
        <v>54</v>
      </c>
      <c r="J156" s="83">
        <v>1</v>
      </c>
      <c r="K156" s="83"/>
      <c r="L156" s="83"/>
      <c r="M156" s="83"/>
      <c r="N156" s="83"/>
      <c r="O156" s="83"/>
      <c r="P156" s="83"/>
      <c r="Q156" s="83"/>
      <c r="R156" s="83"/>
      <c r="S156" s="83"/>
      <c r="T156" s="83"/>
      <c r="U156" s="83"/>
      <c r="V156" s="83"/>
      <c r="W156" s="83" t="s">
        <v>174</v>
      </c>
      <c r="X156" s="83" t="s">
        <v>1490</v>
      </c>
      <c r="Y156" s="83"/>
      <c r="Z156" s="83"/>
      <c r="AA156" s="83"/>
      <c r="AB156" s="83"/>
      <c r="AC156" s="83"/>
    </row>
    <row r="157" spans="1:29" s="146" customFormat="1" ht="31.5" customHeight="1" x14ac:dyDescent="0.2">
      <c r="A157" s="143"/>
      <c r="B157" s="144" t="s">
        <v>280</v>
      </c>
      <c r="C157" s="144" t="s">
        <v>279</v>
      </c>
      <c r="D157" s="144"/>
      <c r="E157" s="144"/>
      <c r="F157" s="144">
        <v>3</v>
      </c>
      <c r="G157" s="144" t="s">
        <v>240</v>
      </c>
      <c r="H157" s="144" t="s">
        <v>1610</v>
      </c>
      <c r="I157" s="144">
        <v>54</v>
      </c>
      <c r="J157" s="144">
        <v>1</v>
      </c>
      <c r="K157" s="144"/>
      <c r="L157" s="144"/>
      <c r="M157" s="144"/>
      <c r="N157" s="144"/>
      <c r="O157" s="144"/>
      <c r="P157" s="144"/>
      <c r="Q157" s="144"/>
      <c r="R157" s="144"/>
      <c r="S157" s="144"/>
      <c r="T157" s="144"/>
      <c r="U157" s="144"/>
      <c r="V157" s="144"/>
      <c r="W157" s="145" t="s">
        <v>216</v>
      </c>
      <c r="X157" s="144"/>
      <c r="Y157" s="144"/>
      <c r="Z157" s="144"/>
      <c r="AA157" s="144"/>
      <c r="AB157" s="144"/>
      <c r="AC157" s="144"/>
    </row>
    <row r="158" spans="1:29" s="146" customFormat="1" ht="31.5" customHeight="1" x14ac:dyDescent="0.2">
      <c r="A158" s="143"/>
      <c r="B158" s="144" t="s">
        <v>1909</v>
      </c>
      <c r="C158" s="144" t="s">
        <v>1910</v>
      </c>
      <c r="D158" s="144"/>
      <c r="E158" s="144"/>
      <c r="F158" s="144">
        <v>3</v>
      </c>
      <c r="G158" s="144" t="s">
        <v>240</v>
      </c>
      <c r="H158" s="144" t="s">
        <v>1610</v>
      </c>
      <c r="I158" s="144">
        <v>54</v>
      </c>
      <c r="J158" s="144">
        <v>1</v>
      </c>
      <c r="K158" s="144"/>
      <c r="L158" s="144"/>
      <c r="M158" s="144"/>
      <c r="N158" s="144"/>
      <c r="O158" s="144"/>
      <c r="P158" s="144"/>
      <c r="Q158" s="144"/>
      <c r="R158" s="144"/>
      <c r="S158" s="144"/>
      <c r="T158" s="144"/>
      <c r="U158" s="144"/>
      <c r="V158" s="144"/>
      <c r="W158" s="145" t="s">
        <v>216</v>
      </c>
      <c r="X158" s="144"/>
      <c r="Y158" s="144"/>
      <c r="Z158" s="144"/>
      <c r="AA158" s="144"/>
      <c r="AB158" s="144"/>
      <c r="AC158" s="144"/>
    </row>
    <row r="159" spans="1:29" s="146" customFormat="1" ht="31.5" customHeight="1" x14ac:dyDescent="0.2">
      <c r="A159" s="143"/>
      <c r="B159" s="144" t="s">
        <v>64</v>
      </c>
      <c r="C159" s="144" t="s">
        <v>27</v>
      </c>
      <c r="D159" s="144" t="s">
        <v>30</v>
      </c>
      <c r="E159" s="144"/>
      <c r="F159" s="144">
        <v>3</v>
      </c>
      <c r="G159" s="144" t="s">
        <v>240</v>
      </c>
      <c r="H159" s="144" t="s">
        <v>1610</v>
      </c>
      <c r="I159" s="144">
        <v>54</v>
      </c>
      <c r="J159" s="144">
        <v>1</v>
      </c>
      <c r="K159" s="144"/>
      <c r="L159" s="144"/>
      <c r="M159" s="144"/>
      <c r="N159" s="144"/>
      <c r="O159" s="144"/>
      <c r="P159" s="144"/>
      <c r="Q159" s="144"/>
      <c r="R159" s="144"/>
      <c r="S159" s="144"/>
      <c r="T159" s="144"/>
      <c r="U159" s="144"/>
      <c r="V159" s="144"/>
      <c r="W159" s="145" t="s">
        <v>175</v>
      </c>
      <c r="X159" s="144"/>
      <c r="Y159" s="144"/>
      <c r="Z159" s="144"/>
      <c r="AA159" s="144"/>
      <c r="AB159" s="144"/>
      <c r="AC159" s="144"/>
    </row>
    <row r="160" spans="1:29" ht="31.5" customHeight="1" x14ac:dyDescent="0.2">
      <c r="A160" s="65">
        <f>A156+1</f>
        <v>28</v>
      </c>
      <c r="B160" s="56" t="s">
        <v>1545</v>
      </c>
      <c r="C160" s="56" t="s">
        <v>1546</v>
      </c>
      <c r="D160" s="56"/>
      <c r="E160" s="56"/>
      <c r="F160" s="56">
        <v>3</v>
      </c>
      <c r="G160" s="56" t="s">
        <v>262</v>
      </c>
      <c r="H160" s="56" t="s">
        <v>1610</v>
      </c>
      <c r="I160" s="56">
        <v>159</v>
      </c>
      <c r="J160" s="56">
        <v>4</v>
      </c>
      <c r="K160" s="56"/>
      <c r="L160" s="56"/>
      <c r="M160" s="56"/>
      <c r="N160" s="56"/>
      <c r="O160" s="56"/>
      <c r="P160" s="56"/>
      <c r="Q160" s="56"/>
      <c r="R160" s="56"/>
      <c r="S160" s="56"/>
      <c r="T160" s="56"/>
      <c r="U160" s="56"/>
      <c r="V160" s="56"/>
      <c r="W160" s="56" t="s">
        <v>1652</v>
      </c>
      <c r="X160" s="56" t="s">
        <v>1490</v>
      </c>
      <c r="Y160" s="56"/>
      <c r="Z160" s="56"/>
      <c r="AA160" s="56"/>
      <c r="AB160" s="56"/>
      <c r="AC160" s="56"/>
    </row>
    <row r="161" spans="1:29" ht="31.5" customHeight="1" x14ac:dyDescent="0.2">
      <c r="A161" s="65">
        <f t="shared" si="3"/>
        <v>29</v>
      </c>
      <c r="B161" s="56" t="s">
        <v>209</v>
      </c>
      <c r="C161" s="56" t="s">
        <v>202</v>
      </c>
      <c r="D161" s="56" t="s">
        <v>201</v>
      </c>
      <c r="E161" s="56"/>
      <c r="F161" s="56">
        <v>5</v>
      </c>
      <c r="G161" s="56" t="s">
        <v>262</v>
      </c>
      <c r="H161" s="56" t="s">
        <v>1610</v>
      </c>
      <c r="I161" s="56">
        <v>159</v>
      </c>
      <c r="J161" s="56">
        <v>3</v>
      </c>
      <c r="K161" s="56"/>
      <c r="L161" s="56"/>
      <c r="M161" s="56"/>
      <c r="N161" s="56"/>
      <c r="O161" s="56"/>
      <c r="P161" s="56"/>
      <c r="Q161" s="56"/>
      <c r="R161" s="56"/>
      <c r="S161" s="56"/>
      <c r="T161" s="56"/>
      <c r="U161" s="56"/>
      <c r="V161" s="56"/>
      <c r="W161" s="56" t="s">
        <v>143</v>
      </c>
      <c r="X161" s="56" t="s">
        <v>1490</v>
      </c>
      <c r="Y161" s="56"/>
      <c r="Z161" s="56"/>
      <c r="AA161" s="56"/>
      <c r="AB161" s="56"/>
      <c r="AC161" s="56"/>
    </row>
    <row r="162" spans="1:29" ht="31.5" customHeight="1" x14ac:dyDescent="0.2">
      <c r="A162" s="65">
        <f t="shared" si="3"/>
        <v>30</v>
      </c>
      <c r="B162" s="56" t="s">
        <v>1584</v>
      </c>
      <c r="C162" s="56" t="s">
        <v>1585</v>
      </c>
      <c r="D162" s="56" t="s">
        <v>202</v>
      </c>
      <c r="E162" s="56"/>
      <c r="F162" s="56">
        <v>5</v>
      </c>
      <c r="G162" s="56" t="s">
        <v>262</v>
      </c>
      <c r="H162" s="56" t="s">
        <v>1610</v>
      </c>
      <c r="I162" s="56">
        <v>159</v>
      </c>
      <c r="J162" s="56">
        <v>3</v>
      </c>
      <c r="K162" s="56"/>
      <c r="L162" s="56"/>
      <c r="M162" s="56"/>
      <c r="N162" s="56"/>
      <c r="O162" s="56"/>
      <c r="P162" s="56"/>
      <c r="Q162" s="56"/>
      <c r="R162" s="56"/>
      <c r="S162" s="56"/>
      <c r="T162" s="56"/>
      <c r="U162" s="56"/>
      <c r="V162" s="56"/>
      <c r="W162" s="56" t="s">
        <v>143</v>
      </c>
      <c r="X162" s="56" t="s">
        <v>1490</v>
      </c>
      <c r="Y162" s="56"/>
      <c r="Z162" s="56"/>
      <c r="AA162" s="56"/>
      <c r="AB162" s="56"/>
      <c r="AC162" s="56"/>
    </row>
    <row r="163" spans="1:29" ht="31.5" customHeight="1" x14ac:dyDescent="0.2">
      <c r="A163" s="65">
        <f t="shared" si="3"/>
        <v>31</v>
      </c>
      <c r="B163" s="56" t="s">
        <v>1547</v>
      </c>
      <c r="C163" s="56" t="s">
        <v>40</v>
      </c>
      <c r="D163" s="56" t="s">
        <v>89</v>
      </c>
      <c r="E163" s="56"/>
      <c r="F163" s="56">
        <v>3</v>
      </c>
      <c r="G163" s="56" t="s">
        <v>262</v>
      </c>
      <c r="H163" s="56" t="s">
        <v>1610</v>
      </c>
      <c r="I163" s="56">
        <v>159</v>
      </c>
      <c r="J163" s="56">
        <v>4</v>
      </c>
      <c r="K163" s="56"/>
      <c r="L163" s="56"/>
      <c r="M163" s="56"/>
      <c r="N163" s="56"/>
      <c r="O163" s="56"/>
      <c r="P163" s="56"/>
      <c r="Q163" s="56"/>
      <c r="R163" s="56"/>
      <c r="S163" s="56"/>
      <c r="T163" s="56"/>
      <c r="U163" s="56"/>
      <c r="V163" s="56"/>
      <c r="W163" s="56" t="s">
        <v>146</v>
      </c>
      <c r="X163" s="56" t="s">
        <v>1490</v>
      </c>
      <c r="Y163" s="56"/>
      <c r="Z163" s="56"/>
      <c r="AA163" s="56"/>
      <c r="AB163" s="56"/>
      <c r="AC163" s="56"/>
    </row>
    <row r="164" spans="1:29" ht="31.5" customHeight="1" x14ac:dyDescent="0.2">
      <c r="A164" s="65">
        <f t="shared" si="3"/>
        <v>32</v>
      </c>
      <c r="B164" s="56" t="s">
        <v>91</v>
      </c>
      <c r="C164" s="56" t="s">
        <v>60</v>
      </c>
      <c r="D164" s="56"/>
      <c r="E164" s="56"/>
      <c r="F164" s="56">
        <v>2</v>
      </c>
      <c r="G164" s="56" t="s">
        <v>262</v>
      </c>
      <c r="H164" s="56" t="s">
        <v>1610</v>
      </c>
      <c r="I164" s="56">
        <v>159</v>
      </c>
      <c r="J164" s="56">
        <v>4</v>
      </c>
      <c r="K164" s="56"/>
      <c r="L164" s="56"/>
      <c r="M164" s="56"/>
      <c r="N164" s="56"/>
      <c r="O164" s="56"/>
      <c r="P164" s="56"/>
      <c r="Q164" s="56"/>
      <c r="R164" s="56"/>
      <c r="S164" s="56"/>
      <c r="T164" s="56"/>
      <c r="U164" s="56"/>
      <c r="V164" s="56"/>
      <c r="W164" s="56" t="s">
        <v>1650</v>
      </c>
      <c r="X164" s="56" t="s">
        <v>1490</v>
      </c>
      <c r="Y164" s="56"/>
      <c r="Z164" s="56"/>
      <c r="AA164" s="56"/>
      <c r="AB164" s="56"/>
      <c r="AC164" s="56"/>
    </row>
    <row r="165" spans="1:29" ht="31.5" customHeight="1" x14ac:dyDescent="0.2">
      <c r="A165" s="65">
        <f t="shared" si="3"/>
        <v>33</v>
      </c>
      <c r="B165" s="56" t="s">
        <v>1726</v>
      </c>
      <c r="C165" s="56" t="s">
        <v>1725</v>
      </c>
      <c r="D165" s="56" t="s">
        <v>197</v>
      </c>
      <c r="E165" s="56"/>
      <c r="F165" s="56">
        <v>4</v>
      </c>
      <c r="G165" s="56" t="s">
        <v>262</v>
      </c>
      <c r="H165" s="56" t="s">
        <v>1610</v>
      </c>
      <c r="I165" s="56">
        <v>159</v>
      </c>
      <c r="J165" s="56">
        <v>4</v>
      </c>
      <c r="K165" s="56"/>
      <c r="L165" s="56"/>
      <c r="M165" s="56"/>
      <c r="N165" s="56"/>
      <c r="O165" s="56"/>
      <c r="P165" s="56"/>
      <c r="Q165" s="56"/>
      <c r="R165" s="56"/>
      <c r="S165" s="56"/>
      <c r="T165" s="56"/>
      <c r="U165" s="56"/>
      <c r="V165" s="56"/>
      <c r="W165" s="56" t="s">
        <v>173</v>
      </c>
      <c r="X165" s="56" t="s">
        <v>1490</v>
      </c>
      <c r="Y165" s="56"/>
      <c r="Z165" s="56"/>
      <c r="AA165" s="56"/>
      <c r="AB165" s="56"/>
      <c r="AC165" s="56"/>
    </row>
    <row r="166" spans="1:29" ht="37.5" customHeight="1" x14ac:dyDescent="0.2">
      <c r="A166" s="65">
        <f t="shared" si="3"/>
        <v>34</v>
      </c>
      <c r="B166" s="56" t="s">
        <v>1551</v>
      </c>
      <c r="C166" s="75" t="s">
        <v>1651</v>
      </c>
      <c r="D166" s="56"/>
      <c r="E166" s="56"/>
      <c r="F166" s="56">
        <v>7</v>
      </c>
      <c r="G166" s="56" t="s">
        <v>262</v>
      </c>
      <c r="H166" s="56" t="s">
        <v>1610</v>
      </c>
      <c r="I166" s="56">
        <v>159</v>
      </c>
      <c r="J166" s="56">
        <v>4</v>
      </c>
      <c r="K166" s="56"/>
      <c r="L166" s="56"/>
      <c r="M166" s="56"/>
      <c r="N166" s="56"/>
      <c r="O166" s="56"/>
      <c r="P166" s="56"/>
      <c r="Q166" s="56"/>
      <c r="R166" s="56"/>
      <c r="S166" s="56"/>
      <c r="T166" s="56"/>
      <c r="U166" s="56"/>
      <c r="V166" s="56"/>
      <c r="W166" s="75" t="s">
        <v>1649</v>
      </c>
      <c r="X166" s="56" t="s">
        <v>1490</v>
      </c>
      <c r="Y166" s="56"/>
      <c r="Z166" s="56"/>
      <c r="AA166" s="56"/>
      <c r="AB166" s="56"/>
      <c r="AC166" s="56"/>
    </row>
    <row r="167" spans="1:29" ht="54.75" customHeight="1" x14ac:dyDescent="0.2">
      <c r="A167" s="65">
        <f t="shared" si="3"/>
        <v>35</v>
      </c>
      <c r="B167" s="56" t="s">
        <v>281</v>
      </c>
      <c r="C167" s="56" t="s">
        <v>289</v>
      </c>
      <c r="D167" s="56" t="s">
        <v>1462</v>
      </c>
      <c r="E167" s="56"/>
      <c r="F167" s="56"/>
      <c r="G167" s="56" t="s">
        <v>168</v>
      </c>
      <c r="H167" s="56" t="s">
        <v>180</v>
      </c>
      <c r="I167" s="56">
        <v>14</v>
      </c>
      <c r="J167" s="56">
        <v>1</v>
      </c>
      <c r="K167" s="56"/>
      <c r="L167" s="56"/>
      <c r="M167" s="56"/>
      <c r="N167" s="56"/>
      <c r="O167" s="56"/>
      <c r="P167" s="56"/>
      <c r="Q167" s="56"/>
      <c r="R167" s="56"/>
      <c r="S167" s="56"/>
      <c r="T167" s="56"/>
      <c r="U167" s="56"/>
      <c r="V167" s="56"/>
      <c r="W167" s="75" t="s">
        <v>216</v>
      </c>
      <c r="X167" s="56" t="s">
        <v>1708</v>
      </c>
      <c r="Y167" s="56"/>
      <c r="Z167" s="56"/>
      <c r="AA167" s="56"/>
      <c r="AB167" s="56"/>
      <c r="AC167" s="56"/>
    </row>
    <row r="168" spans="1:29" ht="37.5" customHeight="1" x14ac:dyDescent="0.2">
      <c r="A168" s="65">
        <f t="shared" si="3"/>
        <v>36</v>
      </c>
      <c r="B168" s="56" t="s">
        <v>1711</v>
      </c>
      <c r="C168" s="75" t="s">
        <v>1712</v>
      </c>
      <c r="D168" s="56" t="s">
        <v>289</v>
      </c>
      <c r="E168" s="56"/>
      <c r="F168" s="56"/>
      <c r="G168" s="56" t="s">
        <v>168</v>
      </c>
      <c r="H168" s="56" t="s">
        <v>180</v>
      </c>
      <c r="I168" s="56">
        <v>14</v>
      </c>
      <c r="J168" s="56">
        <v>1</v>
      </c>
      <c r="K168" s="56"/>
      <c r="L168" s="56"/>
      <c r="M168" s="56"/>
      <c r="N168" s="56"/>
      <c r="O168" s="56"/>
      <c r="P168" s="56"/>
      <c r="Q168" s="56"/>
      <c r="R168" s="56"/>
      <c r="S168" s="56"/>
      <c r="T168" s="56"/>
      <c r="U168" s="56"/>
      <c r="V168" s="56"/>
      <c r="W168" s="75" t="s">
        <v>216</v>
      </c>
      <c r="X168" s="56" t="s">
        <v>1490</v>
      </c>
      <c r="Y168" s="56"/>
      <c r="Z168" s="56"/>
      <c r="AA168" s="56"/>
      <c r="AB168" s="56"/>
      <c r="AC168" s="56"/>
    </row>
    <row r="169" spans="1:29" s="59" customFormat="1" ht="24" customHeight="1" x14ac:dyDescent="0.2">
      <c r="A169" s="73"/>
      <c r="B169" s="55" t="s">
        <v>1624</v>
      </c>
      <c r="C169" s="57"/>
      <c r="D169" s="57"/>
      <c r="E169" s="57"/>
      <c r="F169" s="57"/>
      <c r="G169" s="57"/>
      <c r="H169" s="57"/>
      <c r="I169" s="57"/>
      <c r="J169" s="57"/>
      <c r="K169" s="57"/>
      <c r="L169" s="57"/>
      <c r="M169" s="57"/>
      <c r="N169" s="57"/>
      <c r="O169" s="57"/>
      <c r="P169" s="57"/>
      <c r="Q169" s="57"/>
      <c r="R169" s="57"/>
      <c r="S169" s="57"/>
      <c r="T169" s="57"/>
      <c r="U169" s="58"/>
      <c r="V169" s="58"/>
      <c r="W169" s="58"/>
      <c r="X169" s="58"/>
      <c r="Y169" s="58"/>
      <c r="Z169" s="57"/>
      <c r="AA169" s="57"/>
      <c r="AB169" s="57"/>
      <c r="AC169" s="57"/>
    </row>
    <row r="170" spans="1:29" s="63" customFormat="1" ht="28.5" customHeight="1" x14ac:dyDescent="0.2">
      <c r="A170" s="65">
        <v>1</v>
      </c>
      <c r="B170" s="62" t="s">
        <v>276</v>
      </c>
      <c r="C170" s="62" t="s">
        <v>1645</v>
      </c>
      <c r="D170" s="62" t="s">
        <v>33</v>
      </c>
      <c r="E170" s="62"/>
      <c r="F170" s="62">
        <v>3</v>
      </c>
      <c r="G170" s="62" t="s">
        <v>168</v>
      </c>
      <c r="H170" s="62" t="s">
        <v>1679</v>
      </c>
      <c r="I170" s="56" t="s">
        <v>1680</v>
      </c>
      <c r="J170" s="62">
        <v>1</v>
      </c>
      <c r="K170" s="62"/>
      <c r="L170" s="62"/>
      <c r="M170" s="62"/>
      <c r="N170" s="62"/>
      <c r="O170" s="62"/>
      <c r="P170" s="62"/>
      <c r="Q170" s="62"/>
      <c r="R170" s="62"/>
      <c r="S170" s="62"/>
      <c r="T170" s="62"/>
      <c r="U170" s="62"/>
      <c r="V170" s="62"/>
      <c r="W170" s="56" t="s">
        <v>175</v>
      </c>
      <c r="X170" s="71" t="s">
        <v>1677</v>
      </c>
      <c r="Y170" s="62"/>
      <c r="Z170" s="62"/>
      <c r="AA170" s="62"/>
      <c r="AB170" s="62"/>
      <c r="AC170" s="62"/>
    </row>
    <row r="171" spans="1:29" s="63" customFormat="1" ht="28.5" customHeight="1" x14ac:dyDescent="0.2">
      <c r="A171" s="65">
        <v>2</v>
      </c>
      <c r="B171" s="62" t="s">
        <v>1633</v>
      </c>
      <c r="C171" s="62" t="s">
        <v>1646</v>
      </c>
      <c r="D171" s="62" t="s">
        <v>27</v>
      </c>
      <c r="E171" s="62"/>
      <c r="F171" s="62">
        <v>3</v>
      </c>
      <c r="G171" s="62" t="s">
        <v>168</v>
      </c>
      <c r="H171" s="62" t="s">
        <v>1679</v>
      </c>
      <c r="I171" s="56" t="s">
        <v>1680</v>
      </c>
      <c r="J171" s="62">
        <v>1</v>
      </c>
      <c r="K171" s="62"/>
      <c r="L171" s="62"/>
      <c r="M171" s="62"/>
      <c r="N171" s="62"/>
      <c r="O171" s="62"/>
      <c r="P171" s="62"/>
      <c r="Q171" s="62"/>
      <c r="R171" s="62"/>
      <c r="S171" s="62"/>
      <c r="T171" s="62"/>
      <c r="U171" s="62"/>
      <c r="V171" s="62"/>
      <c r="W171" s="56" t="s">
        <v>175</v>
      </c>
      <c r="X171" s="71" t="s">
        <v>1677</v>
      </c>
      <c r="Y171" s="62"/>
      <c r="Z171" s="62"/>
      <c r="AA171" s="62"/>
      <c r="AB171" s="62"/>
      <c r="AC171" s="62"/>
    </row>
    <row r="172" spans="1:29" ht="28.5" customHeight="1" x14ac:dyDescent="0.2">
      <c r="A172" s="65">
        <v>3</v>
      </c>
      <c r="B172" s="56" t="s">
        <v>246</v>
      </c>
      <c r="C172" s="56" t="s">
        <v>247</v>
      </c>
      <c r="D172" s="56"/>
      <c r="E172" s="56"/>
      <c r="F172" s="56">
        <v>3</v>
      </c>
      <c r="G172" s="56" t="s">
        <v>192</v>
      </c>
      <c r="H172" s="56" t="s">
        <v>1644</v>
      </c>
      <c r="I172" s="56">
        <v>92</v>
      </c>
      <c r="J172" s="56">
        <v>1</v>
      </c>
      <c r="K172" s="56"/>
      <c r="L172" s="56"/>
      <c r="M172" s="56"/>
      <c r="N172" s="56"/>
      <c r="O172" s="56"/>
      <c r="P172" s="56"/>
      <c r="Q172" s="56"/>
      <c r="R172" s="56"/>
      <c r="S172" s="56"/>
      <c r="T172" s="56"/>
      <c r="U172" s="56"/>
      <c r="V172" s="56"/>
      <c r="W172" s="56" t="s">
        <v>216</v>
      </c>
      <c r="X172" s="56" t="s">
        <v>1490</v>
      </c>
      <c r="Y172" s="56"/>
      <c r="Z172" s="56" t="s">
        <v>1707</v>
      </c>
      <c r="AA172" s="56"/>
      <c r="AB172" s="56"/>
      <c r="AC172" s="56"/>
    </row>
    <row r="173" spans="1:29" ht="28.5" customHeight="1" x14ac:dyDescent="0.2">
      <c r="A173" s="65">
        <v>4</v>
      </c>
      <c r="B173" s="56" t="s">
        <v>36</v>
      </c>
      <c r="C173" s="56" t="s">
        <v>37</v>
      </c>
      <c r="D173" s="56" t="s">
        <v>43</v>
      </c>
      <c r="E173" s="56"/>
      <c r="F173" s="56">
        <v>3</v>
      </c>
      <c r="G173" s="56" t="s">
        <v>192</v>
      </c>
      <c r="H173" s="56" t="s">
        <v>1644</v>
      </c>
      <c r="I173" s="56">
        <v>92</v>
      </c>
      <c r="J173" s="56">
        <v>1</v>
      </c>
      <c r="K173" s="56"/>
      <c r="L173" s="56"/>
      <c r="M173" s="56"/>
      <c r="N173" s="56"/>
      <c r="O173" s="56"/>
      <c r="P173" s="56"/>
      <c r="Q173" s="56"/>
      <c r="R173" s="56"/>
      <c r="S173" s="56"/>
      <c r="T173" s="56"/>
      <c r="U173" s="56"/>
      <c r="V173" s="56"/>
      <c r="W173" s="56" t="s">
        <v>174</v>
      </c>
      <c r="X173" s="56" t="s">
        <v>1490</v>
      </c>
      <c r="Y173" s="56"/>
      <c r="Z173" s="56"/>
      <c r="AA173" s="56"/>
      <c r="AB173" s="56"/>
      <c r="AC173" s="56"/>
    </row>
    <row r="174" spans="1:29" ht="28.5" customHeight="1" x14ac:dyDescent="0.2">
      <c r="A174" s="65">
        <v>5</v>
      </c>
      <c r="B174" s="56" t="s">
        <v>165</v>
      </c>
      <c r="C174" s="56" t="s">
        <v>236</v>
      </c>
      <c r="D174" s="56" t="s">
        <v>27</v>
      </c>
      <c r="E174" s="56"/>
      <c r="F174" s="56">
        <v>3</v>
      </c>
      <c r="G174" s="56" t="s">
        <v>192</v>
      </c>
      <c r="H174" s="56" t="s">
        <v>1644</v>
      </c>
      <c r="I174" s="56">
        <v>92</v>
      </c>
      <c r="J174" s="56">
        <v>1</v>
      </c>
      <c r="K174" s="56"/>
      <c r="L174" s="56"/>
      <c r="M174" s="56"/>
      <c r="N174" s="56"/>
      <c r="O174" s="56"/>
      <c r="P174" s="56"/>
      <c r="Q174" s="56"/>
      <c r="R174" s="56"/>
      <c r="S174" s="56"/>
      <c r="T174" s="56"/>
      <c r="U174" s="56"/>
      <c r="V174" s="56"/>
      <c r="W174" s="56" t="s">
        <v>175</v>
      </c>
      <c r="X174" s="56" t="s">
        <v>1490</v>
      </c>
      <c r="Y174" s="56"/>
      <c r="Z174" s="56"/>
      <c r="AA174" s="56"/>
      <c r="AB174" s="56"/>
      <c r="AC174" s="56"/>
    </row>
    <row r="175" spans="1:29" s="105" customFormat="1" ht="28.5" customHeight="1" x14ac:dyDescent="0.2">
      <c r="A175" s="65">
        <v>6</v>
      </c>
      <c r="B175" s="104" t="s">
        <v>1630</v>
      </c>
      <c r="C175" s="104" t="s">
        <v>1631</v>
      </c>
      <c r="D175" s="104" t="s">
        <v>53</v>
      </c>
      <c r="E175" s="77"/>
      <c r="F175" s="104">
        <v>3</v>
      </c>
      <c r="G175" s="104" t="s">
        <v>192</v>
      </c>
      <c r="H175" s="104" t="s">
        <v>1644</v>
      </c>
      <c r="I175" s="104">
        <v>92</v>
      </c>
      <c r="J175" s="104">
        <v>1</v>
      </c>
      <c r="K175" s="77"/>
      <c r="L175" s="77"/>
      <c r="M175" s="77"/>
      <c r="N175" s="77"/>
      <c r="O175" s="77"/>
      <c r="P175" s="77"/>
      <c r="Q175" s="77"/>
      <c r="R175" s="77"/>
      <c r="S175" s="77"/>
      <c r="T175" s="77"/>
      <c r="U175" s="77"/>
      <c r="V175" s="77"/>
      <c r="W175" s="104" t="s">
        <v>216</v>
      </c>
      <c r="X175" s="104" t="s">
        <v>1640</v>
      </c>
      <c r="Y175" s="77"/>
      <c r="Z175" s="104"/>
      <c r="AA175" s="104"/>
      <c r="AB175" s="104"/>
      <c r="AC175" s="104"/>
    </row>
    <row r="176" spans="1:29" s="105" customFormat="1" ht="28.5" customHeight="1" x14ac:dyDescent="0.2">
      <c r="A176" s="65">
        <v>7</v>
      </c>
      <c r="B176" s="104" t="s">
        <v>885</v>
      </c>
      <c r="C176" s="104" t="s">
        <v>887</v>
      </c>
      <c r="D176" s="104" t="s">
        <v>27</v>
      </c>
      <c r="E176" s="77"/>
      <c r="F176" s="104">
        <v>3</v>
      </c>
      <c r="G176" s="104" t="s">
        <v>192</v>
      </c>
      <c r="H176" s="104" t="s">
        <v>1644</v>
      </c>
      <c r="I176" s="104">
        <v>92</v>
      </c>
      <c r="J176" s="104">
        <v>1</v>
      </c>
      <c r="K176" s="77"/>
      <c r="L176" s="77"/>
      <c r="M176" s="77"/>
      <c r="N176" s="77"/>
      <c r="O176" s="77"/>
      <c r="P176" s="77"/>
      <c r="Q176" s="77"/>
      <c r="R176" s="77"/>
      <c r="S176" s="77"/>
      <c r="T176" s="77"/>
      <c r="U176" s="77"/>
      <c r="V176" s="77"/>
      <c r="W176" s="104" t="s">
        <v>175</v>
      </c>
      <c r="X176" s="104" t="s">
        <v>1640</v>
      </c>
      <c r="Y176" s="77"/>
      <c r="Z176" s="104"/>
      <c r="AA176" s="104"/>
      <c r="AB176" s="104"/>
      <c r="AC176" s="104"/>
    </row>
    <row r="177" spans="1:29" s="105" customFormat="1" ht="28.5" customHeight="1" x14ac:dyDescent="0.2">
      <c r="A177" s="65">
        <v>8</v>
      </c>
      <c r="B177" s="104" t="s">
        <v>1505</v>
      </c>
      <c r="C177" s="104" t="s">
        <v>1506</v>
      </c>
      <c r="D177" s="104" t="s">
        <v>27</v>
      </c>
      <c r="E177" s="77"/>
      <c r="F177" s="104">
        <v>3</v>
      </c>
      <c r="G177" s="104" t="s">
        <v>192</v>
      </c>
      <c r="H177" s="104" t="s">
        <v>1644</v>
      </c>
      <c r="I177" s="104">
        <v>92</v>
      </c>
      <c r="J177" s="104">
        <v>1</v>
      </c>
      <c r="K177" s="77"/>
      <c r="L177" s="77"/>
      <c r="M177" s="77"/>
      <c r="N177" s="77"/>
      <c r="O177" s="77"/>
      <c r="P177" s="77"/>
      <c r="Q177" s="77"/>
      <c r="R177" s="77"/>
      <c r="S177" s="77"/>
      <c r="T177" s="77"/>
      <c r="U177" s="77"/>
      <c r="V177" s="77"/>
      <c r="W177" s="104" t="s">
        <v>175</v>
      </c>
      <c r="X177" s="104" t="s">
        <v>1640</v>
      </c>
      <c r="Y177" s="77"/>
      <c r="Z177" s="104"/>
      <c r="AA177" s="104"/>
      <c r="AB177" s="104"/>
      <c r="AC177" s="104"/>
    </row>
    <row r="178" spans="1:29" s="105" customFormat="1" ht="28.5" customHeight="1" x14ac:dyDescent="0.2">
      <c r="A178" s="65">
        <v>9</v>
      </c>
      <c r="B178" s="104" t="s">
        <v>255</v>
      </c>
      <c r="C178" s="104" t="s">
        <v>256</v>
      </c>
      <c r="D178" s="104"/>
      <c r="E178" s="77"/>
      <c r="F178" s="104">
        <v>3</v>
      </c>
      <c r="G178" s="104" t="s">
        <v>192</v>
      </c>
      <c r="H178" s="104" t="s">
        <v>1644</v>
      </c>
      <c r="I178" s="104">
        <v>92</v>
      </c>
      <c r="J178" s="104">
        <v>1</v>
      </c>
      <c r="K178" s="77"/>
      <c r="L178" s="77"/>
      <c r="M178" s="77"/>
      <c r="N178" s="77"/>
      <c r="O178" s="77"/>
      <c r="P178" s="77"/>
      <c r="Q178" s="77"/>
      <c r="R178" s="77"/>
      <c r="S178" s="77"/>
      <c r="T178" s="77"/>
      <c r="U178" s="77"/>
      <c r="V178" s="77"/>
      <c r="W178" s="104" t="s">
        <v>175</v>
      </c>
      <c r="X178" s="104" t="s">
        <v>1640</v>
      </c>
      <c r="Y178" s="77"/>
      <c r="Z178" s="104"/>
      <c r="AA178" s="104"/>
      <c r="AB178" s="104"/>
      <c r="AC178" s="104"/>
    </row>
    <row r="179" spans="1:29" ht="28.5" customHeight="1" x14ac:dyDescent="0.2">
      <c r="A179" s="65">
        <v>10</v>
      </c>
      <c r="B179" s="56" t="s">
        <v>1503</v>
      </c>
      <c r="C179" s="56" t="s">
        <v>1504</v>
      </c>
      <c r="D179" s="56" t="s">
        <v>100</v>
      </c>
      <c r="E179" s="56"/>
      <c r="F179" s="56">
        <v>3</v>
      </c>
      <c r="G179" s="56" t="s">
        <v>240</v>
      </c>
      <c r="H179" s="56" t="s">
        <v>1644</v>
      </c>
      <c r="I179" s="56">
        <v>66</v>
      </c>
      <c r="J179" s="56">
        <v>1</v>
      </c>
      <c r="K179" s="56"/>
      <c r="L179" s="56"/>
      <c r="M179" s="56"/>
      <c r="N179" s="56"/>
      <c r="O179" s="56"/>
      <c r="P179" s="56"/>
      <c r="Q179" s="56"/>
      <c r="R179" s="56"/>
      <c r="S179" s="56"/>
      <c r="T179" s="56"/>
      <c r="U179" s="56"/>
      <c r="V179" s="56"/>
      <c r="W179" s="56" t="s">
        <v>144</v>
      </c>
      <c r="X179" s="56" t="s">
        <v>1490</v>
      </c>
      <c r="Y179" s="56"/>
      <c r="Z179" s="56"/>
      <c r="AA179" s="56"/>
      <c r="AB179" s="56"/>
      <c r="AC179" s="56"/>
    </row>
    <row r="180" spans="1:29" ht="28.5" customHeight="1" x14ac:dyDescent="0.2">
      <c r="A180" s="65">
        <v>11</v>
      </c>
      <c r="B180" s="56" t="s">
        <v>200</v>
      </c>
      <c r="C180" s="56" t="s">
        <v>201</v>
      </c>
      <c r="D180" s="56" t="s">
        <v>191</v>
      </c>
      <c r="E180" s="56"/>
      <c r="F180" s="56">
        <v>5</v>
      </c>
      <c r="G180" s="56" t="s">
        <v>240</v>
      </c>
      <c r="H180" s="56" t="s">
        <v>1644</v>
      </c>
      <c r="I180" s="56">
        <v>66</v>
      </c>
      <c r="J180" s="56">
        <v>1</v>
      </c>
      <c r="K180" s="56"/>
      <c r="L180" s="56"/>
      <c r="M180" s="56"/>
      <c r="N180" s="56"/>
      <c r="O180" s="56"/>
      <c r="P180" s="56"/>
      <c r="Q180" s="56"/>
      <c r="R180" s="56"/>
      <c r="S180" s="56"/>
      <c r="T180" s="56"/>
      <c r="U180" s="56"/>
      <c r="V180" s="56"/>
      <c r="W180" s="56" t="s">
        <v>143</v>
      </c>
      <c r="X180" s="56" t="s">
        <v>1490</v>
      </c>
      <c r="Y180" s="56"/>
      <c r="Z180" s="56"/>
      <c r="AA180" s="56"/>
      <c r="AB180" s="56"/>
      <c r="AC180" s="56"/>
    </row>
    <row r="181" spans="1:29" ht="28.5" customHeight="1" x14ac:dyDescent="0.2">
      <c r="A181" s="65">
        <v>12</v>
      </c>
      <c r="B181" s="56" t="s">
        <v>65</v>
      </c>
      <c r="C181" s="56" t="s">
        <v>66</v>
      </c>
      <c r="D181" s="56" t="s">
        <v>39</v>
      </c>
      <c r="E181" s="56"/>
      <c r="F181" s="56">
        <v>3</v>
      </c>
      <c r="G181" s="56" t="s">
        <v>240</v>
      </c>
      <c r="H181" s="56" t="s">
        <v>1644</v>
      </c>
      <c r="I181" s="56">
        <v>66</v>
      </c>
      <c r="J181" s="56">
        <v>1</v>
      </c>
      <c r="K181" s="56"/>
      <c r="L181" s="56"/>
      <c r="M181" s="56"/>
      <c r="N181" s="56"/>
      <c r="O181" s="56"/>
      <c r="P181" s="56"/>
      <c r="Q181" s="56"/>
      <c r="R181" s="56"/>
      <c r="S181" s="56"/>
      <c r="T181" s="56"/>
      <c r="U181" s="56"/>
      <c r="V181" s="56"/>
      <c r="W181" s="56" t="s">
        <v>146</v>
      </c>
      <c r="X181" s="56" t="s">
        <v>1490</v>
      </c>
      <c r="Y181" s="56"/>
      <c r="Z181" s="56"/>
      <c r="AA181" s="56"/>
      <c r="AB181" s="56"/>
      <c r="AC181" s="56"/>
    </row>
    <row r="182" spans="1:29" s="105" customFormat="1" ht="28.5" customHeight="1" x14ac:dyDescent="0.2">
      <c r="A182" s="65">
        <v>13</v>
      </c>
      <c r="B182" s="104" t="s">
        <v>204</v>
      </c>
      <c r="C182" s="104" t="s">
        <v>203</v>
      </c>
      <c r="D182" s="104"/>
      <c r="E182" s="77"/>
      <c r="F182" s="104">
        <v>3</v>
      </c>
      <c r="G182" s="104" t="s">
        <v>240</v>
      </c>
      <c r="H182" s="104" t="s">
        <v>1644</v>
      </c>
      <c r="I182" s="104">
        <v>66</v>
      </c>
      <c r="J182" s="104">
        <v>1</v>
      </c>
      <c r="K182" s="77"/>
      <c r="L182" s="77"/>
      <c r="M182" s="77"/>
      <c r="N182" s="77"/>
      <c r="O182" s="77"/>
      <c r="P182" s="77"/>
      <c r="Q182" s="77"/>
      <c r="R182" s="77"/>
      <c r="S182" s="77"/>
      <c r="T182" s="77"/>
      <c r="U182" s="77"/>
      <c r="V182" s="77"/>
      <c r="W182" s="104" t="s">
        <v>216</v>
      </c>
      <c r="X182" s="104" t="s">
        <v>1641</v>
      </c>
      <c r="Y182" s="77"/>
      <c r="Z182" s="56" t="s">
        <v>1707</v>
      </c>
      <c r="AA182" s="104"/>
      <c r="AB182" s="104"/>
      <c r="AC182" s="104"/>
    </row>
    <row r="183" spans="1:29" s="84" customFormat="1" ht="28.5" customHeight="1" x14ac:dyDescent="0.2">
      <c r="A183" s="65">
        <v>14</v>
      </c>
      <c r="B183" s="83" t="s">
        <v>35</v>
      </c>
      <c r="C183" s="83" t="s">
        <v>28</v>
      </c>
      <c r="D183" s="71" t="s">
        <v>205</v>
      </c>
      <c r="E183" s="56"/>
      <c r="F183" s="83">
        <v>3</v>
      </c>
      <c r="G183" s="83" t="s">
        <v>1681</v>
      </c>
      <c r="H183" s="83" t="s">
        <v>1679</v>
      </c>
      <c r="I183" s="83">
        <v>66</v>
      </c>
      <c r="J183" s="83">
        <v>1</v>
      </c>
      <c r="K183" s="56"/>
      <c r="L183" s="56"/>
      <c r="M183" s="56"/>
      <c r="N183" s="56"/>
      <c r="O183" s="56"/>
      <c r="P183" s="56"/>
      <c r="Q183" s="56"/>
      <c r="R183" s="56"/>
      <c r="S183" s="56"/>
      <c r="T183" s="56"/>
      <c r="U183" s="56"/>
      <c r="V183" s="56"/>
      <c r="W183" s="83" t="s">
        <v>175</v>
      </c>
      <c r="X183" s="83" t="s">
        <v>1490</v>
      </c>
      <c r="Y183" s="56"/>
      <c r="Z183" s="83"/>
      <c r="AA183" s="83"/>
      <c r="AB183" s="83"/>
      <c r="AC183" s="83"/>
    </row>
    <row r="184" spans="1:29" ht="28.5" customHeight="1" x14ac:dyDescent="0.2">
      <c r="A184" s="65">
        <v>15</v>
      </c>
      <c r="B184" s="56" t="s">
        <v>64</v>
      </c>
      <c r="C184" s="56" t="s">
        <v>27</v>
      </c>
      <c r="D184" s="56" t="s">
        <v>30</v>
      </c>
      <c r="E184" s="56"/>
      <c r="F184" s="56">
        <v>3</v>
      </c>
      <c r="G184" s="56" t="s">
        <v>1681</v>
      </c>
      <c r="H184" s="56" t="s">
        <v>1679</v>
      </c>
      <c r="I184" s="56" t="s">
        <v>653</v>
      </c>
      <c r="J184" s="56">
        <v>1</v>
      </c>
      <c r="K184" s="56"/>
      <c r="L184" s="56"/>
      <c r="M184" s="56"/>
      <c r="N184" s="56"/>
      <c r="O184" s="56"/>
      <c r="P184" s="56"/>
      <c r="Q184" s="56"/>
      <c r="R184" s="56"/>
      <c r="S184" s="56"/>
      <c r="T184" s="56"/>
      <c r="U184" s="56"/>
      <c r="V184" s="56"/>
      <c r="W184" s="56" t="s">
        <v>175</v>
      </c>
      <c r="X184" s="56" t="s">
        <v>1490</v>
      </c>
      <c r="Y184" s="56"/>
      <c r="Z184" s="56"/>
      <c r="AA184" s="56"/>
      <c r="AB184" s="56"/>
      <c r="AC184" s="56"/>
    </row>
    <row r="185" spans="1:29" ht="28.5" customHeight="1" x14ac:dyDescent="0.2">
      <c r="A185" s="65">
        <v>16</v>
      </c>
      <c r="B185" s="56" t="s">
        <v>130</v>
      </c>
      <c r="C185" s="56" t="s">
        <v>129</v>
      </c>
      <c r="D185" s="56" t="s">
        <v>1636</v>
      </c>
      <c r="E185" s="56"/>
      <c r="F185" s="56">
        <v>3</v>
      </c>
      <c r="G185" s="56" t="s">
        <v>1681</v>
      </c>
      <c r="H185" s="56" t="s">
        <v>1679</v>
      </c>
      <c r="I185" s="56" t="s">
        <v>653</v>
      </c>
      <c r="J185" s="56">
        <v>1</v>
      </c>
      <c r="K185" s="56"/>
      <c r="L185" s="56"/>
      <c r="M185" s="56"/>
      <c r="N185" s="56"/>
      <c r="O185" s="56"/>
      <c r="P185" s="56"/>
      <c r="Q185" s="56"/>
      <c r="R185" s="56"/>
      <c r="S185" s="56"/>
      <c r="T185" s="56"/>
      <c r="U185" s="56"/>
      <c r="V185" s="56"/>
      <c r="W185" s="56" t="s">
        <v>175</v>
      </c>
      <c r="X185" s="56" t="s">
        <v>1490</v>
      </c>
      <c r="Y185" s="56"/>
      <c r="Z185" s="56"/>
      <c r="AA185" s="56"/>
      <c r="AB185" s="56"/>
      <c r="AC185" s="56"/>
    </row>
    <row r="186" spans="1:29" ht="28.5" customHeight="1" x14ac:dyDescent="0.2">
      <c r="A186" s="65">
        <v>17</v>
      </c>
      <c r="B186" s="56" t="s">
        <v>246</v>
      </c>
      <c r="C186" s="56" t="s">
        <v>247</v>
      </c>
      <c r="D186" s="56"/>
      <c r="E186" s="56"/>
      <c r="F186" s="56">
        <v>3</v>
      </c>
      <c r="G186" s="56" t="s">
        <v>192</v>
      </c>
      <c r="H186" s="56" t="s">
        <v>128</v>
      </c>
      <c r="I186" s="56">
        <v>33</v>
      </c>
      <c r="J186" s="56">
        <v>1</v>
      </c>
      <c r="K186" s="56"/>
      <c r="L186" s="56"/>
      <c r="M186" s="56"/>
      <c r="N186" s="56"/>
      <c r="O186" s="56"/>
      <c r="P186" s="56"/>
      <c r="Q186" s="56"/>
      <c r="R186" s="56"/>
      <c r="S186" s="56"/>
      <c r="T186" s="56"/>
      <c r="U186" s="56"/>
      <c r="V186" s="56"/>
      <c r="W186" s="56" t="s">
        <v>216</v>
      </c>
      <c r="X186" s="56" t="s">
        <v>1490</v>
      </c>
      <c r="Y186" s="56"/>
      <c r="Z186" s="56" t="s">
        <v>1707</v>
      </c>
      <c r="AA186" s="56"/>
      <c r="AB186" s="56"/>
      <c r="AC186" s="56"/>
    </row>
    <row r="187" spans="1:29" ht="28.5" customHeight="1" x14ac:dyDescent="0.2">
      <c r="A187" s="65">
        <v>18</v>
      </c>
      <c r="B187" s="56" t="s">
        <v>36</v>
      </c>
      <c r="C187" s="56" t="s">
        <v>1578</v>
      </c>
      <c r="D187" s="56" t="s">
        <v>205</v>
      </c>
      <c r="E187" s="56"/>
      <c r="F187" s="56">
        <v>3</v>
      </c>
      <c r="G187" s="56" t="s">
        <v>192</v>
      </c>
      <c r="H187" s="56" t="s">
        <v>128</v>
      </c>
      <c r="I187" s="56">
        <v>33</v>
      </c>
      <c r="J187" s="56">
        <v>1</v>
      </c>
      <c r="K187" s="56"/>
      <c r="L187" s="56"/>
      <c r="M187" s="56"/>
      <c r="N187" s="56"/>
      <c r="O187" s="56"/>
      <c r="P187" s="56"/>
      <c r="Q187" s="56"/>
      <c r="R187" s="56"/>
      <c r="S187" s="56"/>
      <c r="T187" s="56"/>
      <c r="U187" s="56"/>
      <c r="V187" s="56"/>
      <c r="W187" s="56" t="s">
        <v>174</v>
      </c>
      <c r="X187" s="56" t="s">
        <v>1490</v>
      </c>
      <c r="Y187" s="56"/>
      <c r="Z187" s="56"/>
      <c r="AA187" s="56"/>
      <c r="AB187" s="56"/>
      <c r="AC187" s="56"/>
    </row>
    <row r="188" spans="1:29" ht="38.25" x14ac:dyDescent="0.2">
      <c r="A188" s="65">
        <v>19</v>
      </c>
      <c r="B188" s="56" t="s">
        <v>166</v>
      </c>
      <c r="C188" s="56" t="s">
        <v>162</v>
      </c>
      <c r="D188" s="56" t="s">
        <v>1637</v>
      </c>
      <c r="E188" s="56"/>
      <c r="F188" s="56">
        <v>3</v>
      </c>
      <c r="G188" s="56" t="s">
        <v>192</v>
      </c>
      <c r="H188" s="56" t="s">
        <v>128</v>
      </c>
      <c r="I188" s="56">
        <v>33</v>
      </c>
      <c r="J188" s="56">
        <v>1</v>
      </c>
      <c r="K188" s="56"/>
      <c r="L188" s="56"/>
      <c r="M188" s="56"/>
      <c r="N188" s="56"/>
      <c r="O188" s="56"/>
      <c r="P188" s="56"/>
      <c r="Q188" s="56"/>
      <c r="R188" s="56"/>
      <c r="S188" s="56"/>
      <c r="T188" s="56"/>
      <c r="U188" s="56"/>
      <c r="V188" s="56"/>
      <c r="W188" s="56" t="s">
        <v>145</v>
      </c>
      <c r="X188" s="56" t="s">
        <v>1490</v>
      </c>
      <c r="Y188" s="56"/>
      <c r="Z188" s="56"/>
      <c r="AA188" s="56"/>
      <c r="AB188" s="56"/>
      <c r="AC188" s="56"/>
    </row>
    <row r="189" spans="1:29" s="105" customFormat="1" ht="28.5" customHeight="1" x14ac:dyDescent="0.2">
      <c r="A189" s="65">
        <v>20</v>
      </c>
      <c r="B189" s="104" t="s">
        <v>1630</v>
      </c>
      <c r="C189" s="104" t="s">
        <v>1631</v>
      </c>
      <c r="D189" s="104" t="s">
        <v>53</v>
      </c>
      <c r="E189" s="77"/>
      <c r="F189" s="104">
        <v>3</v>
      </c>
      <c r="G189" s="104" t="s">
        <v>1720</v>
      </c>
      <c r="H189" s="104" t="s">
        <v>1685</v>
      </c>
      <c r="I189" s="104" t="s">
        <v>1683</v>
      </c>
      <c r="J189" s="104">
        <v>1</v>
      </c>
      <c r="K189" s="77"/>
      <c r="L189" s="77"/>
      <c r="M189" s="77"/>
      <c r="N189" s="77"/>
      <c r="O189" s="77"/>
      <c r="P189" s="77"/>
      <c r="Q189" s="77"/>
      <c r="R189" s="77"/>
      <c r="S189" s="77"/>
      <c r="T189" s="77"/>
      <c r="U189" s="77"/>
      <c r="V189" s="77"/>
      <c r="W189" s="104" t="s">
        <v>216</v>
      </c>
      <c r="X189" s="104" t="s">
        <v>1682</v>
      </c>
      <c r="Y189" s="77"/>
      <c r="Z189" s="104"/>
      <c r="AA189" s="104"/>
      <c r="AB189" s="104"/>
      <c r="AC189" s="104"/>
    </row>
    <row r="190" spans="1:29" s="105" customFormat="1" ht="28.5" customHeight="1" x14ac:dyDescent="0.2">
      <c r="A190" s="65">
        <v>21</v>
      </c>
      <c r="B190" s="104" t="s">
        <v>255</v>
      </c>
      <c r="C190" s="104" t="s">
        <v>256</v>
      </c>
      <c r="D190" s="104"/>
      <c r="E190" s="77"/>
      <c r="F190" s="104">
        <v>3</v>
      </c>
      <c r="G190" s="104" t="s">
        <v>1720</v>
      </c>
      <c r="H190" s="104" t="s">
        <v>1685</v>
      </c>
      <c r="I190" s="104" t="s">
        <v>1683</v>
      </c>
      <c r="J190" s="104">
        <v>1</v>
      </c>
      <c r="K190" s="77"/>
      <c r="L190" s="77"/>
      <c r="M190" s="77"/>
      <c r="N190" s="77"/>
      <c r="O190" s="77"/>
      <c r="P190" s="77"/>
      <c r="Q190" s="77"/>
      <c r="R190" s="77"/>
      <c r="S190" s="77"/>
      <c r="T190" s="77"/>
      <c r="U190" s="77"/>
      <c r="V190" s="77"/>
      <c r="W190" s="104" t="s">
        <v>175</v>
      </c>
      <c r="X190" s="104" t="s">
        <v>1682</v>
      </c>
      <c r="Y190" s="77"/>
      <c r="Z190" s="104"/>
      <c r="AA190" s="104"/>
      <c r="AB190" s="104"/>
      <c r="AC190" s="104"/>
    </row>
    <row r="191" spans="1:29" s="105" customFormat="1" ht="28.5" customHeight="1" x14ac:dyDescent="0.2">
      <c r="A191" s="65">
        <v>22</v>
      </c>
      <c r="B191" s="104" t="s">
        <v>885</v>
      </c>
      <c r="C191" s="104" t="s">
        <v>1632</v>
      </c>
      <c r="D191" s="104" t="s">
        <v>1609</v>
      </c>
      <c r="E191" s="77"/>
      <c r="F191" s="104">
        <v>3</v>
      </c>
      <c r="G191" s="104" t="s">
        <v>192</v>
      </c>
      <c r="H191" s="104" t="s">
        <v>128</v>
      </c>
      <c r="I191" s="104">
        <v>33</v>
      </c>
      <c r="J191" s="104">
        <v>1</v>
      </c>
      <c r="K191" s="77"/>
      <c r="L191" s="77"/>
      <c r="M191" s="77"/>
      <c r="N191" s="77"/>
      <c r="O191" s="77"/>
      <c r="P191" s="77"/>
      <c r="Q191" s="77"/>
      <c r="R191" s="77"/>
      <c r="S191" s="77"/>
      <c r="T191" s="77"/>
      <c r="U191" s="77"/>
      <c r="V191" s="77"/>
      <c r="W191" s="104" t="s">
        <v>175</v>
      </c>
      <c r="X191" s="104" t="s">
        <v>1682</v>
      </c>
      <c r="Y191" s="77"/>
      <c r="Z191" s="104"/>
      <c r="AA191" s="104"/>
      <c r="AB191" s="104"/>
      <c r="AC191" s="104"/>
    </row>
    <row r="192" spans="1:29" s="149" customFormat="1" ht="28.5" customHeight="1" x14ac:dyDescent="0.2">
      <c r="A192" s="147">
        <v>23</v>
      </c>
      <c r="B192" s="148" t="s">
        <v>1633</v>
      </c>
      <c r="C192" s="148" t="s">
        <v>127</v>
      </c>
      <c r="D192" s="148" t="s">
        <v>235</v>
      </c>
      <c r="E192" s="148"/>
      <c r="F192" s="148">
        <v>3</v>
      </c>
      <c r="G192" s="148" t="s">
        <v>192</v>
      </c>
      <c r="H192" s="148" t="s">
        <v>128</v>
      </c>
      <c r="I192" s="148">
        <v>33</v>
      </c>
      <c r="J192" s="148">
        <v>1</v>
      </c>
      <c r="K192" s="148"/>
      <c r="L192" s="148"/>
      <c r="M192" s="148"/>
      <c r="N192" s="148"/>
      <c r="O192" s="148"/>
      <c r="P192" s="148"/>
      <c r="Q192" s="148"/>
      <c r="R192" s="148"/>
      <c r="S192" s="148"/>
      <c r="T192" s="148"/>
      <c r="U192" s="148"/>
      <c r="V192" s="148"/>
      <c r="W192" s="148" t="s">
        <v>175</v>
      </c>
      <c r="X192" s="150" t="s">
        <v>1684</v>
      </c>
      <c r="Y192" s="148"/>
      <c r="Z192" s="148"/>
      <c r="AA192" s="148"/>
      <c r="AB192" s="148"/>
      <c r="AC192" s="148"/>
    </row>
    <row r="193" spans="1:29" ht="28.5" customHeight="1" x14ac:dyDescent="0.2">
      <c r="A193" s="65">
        <v>24</v>
      </c>
      <c r="B193" s="56" t="s">
        <v>1544</v>
      </c>
      <c r="C193" s="56" t="s">
        <v>83</v>
      </c>
      <c r="D193" s="56" t="s">
        <v>84</v>
      </c>
      <c r="E193" s="56"/>
      <c r="F193" s="56">
        <v>3</v>
      </c>
      <c r="G193" s="56" t="s">
        <v>240</v>
      </c>
      <c r="H193" s="56" t="s">
        <v>1643</v>
      </c>
      <c r="I193" s="56">
        <v>26</v>
      </c>
      <c r="J193" s="56">
        <v>1</v>
      </c>
      <c r="K193" s="56"/>
      <c r="L193" s="56"/>
      <c r="M193" s="56"/>
      <c r="N193" s="56"/>
      <c r="O193" s="56"/>
      <c r="P193" s="56"/>
      <c r="Q193" s="56"/>
      <c r="R193" s="56"/>
      <c r="S193" s="56"/>
      <c r="T193" s="56"/>
      <c r="U193" s="56"/>
      <c r="V193" s="56"/>
      <c r="W193" s="56" t="s">
        <v>144</v>
      </c>
      <c r="X193" s="56" t="s">
        <v>1490</v>
      </c>
      <c r="Y193" s="56"/>
      <c r="Z193" s="56"/>
      <c r="AA193" s="56"/>
      <c r="AB193" s="56"/>
      <c r="AC193" s="56"/>
    </row>
    <row r="194" spans="1:29" ht="28.5" customHeight="1" x14ac:dyDescent="0.2">
      <c r="A194" s="65">
        <v>25</v>
      </c>
      <c r="B194" s="56" t="s">
        <v>1735</v>
      </c>
      <c r="C194" s="56"/>
      <c r="D194" s="56"/>
      <c r="E194" s="56"/>
      <c r="F194" s="56"/>
      <c r="G194" s="56" t="s">
        <v>240</v>
      </c>
      <c r="H194" s="56" t="s">
        <v>1643</v>
      </c>
      <c r="I194" s="56">
        <v>26</v>
      </c>
      <c r="J194" s="56">
        <v>1</v>
      </c>
      <c r="K194" s="56"/>
      <c r="L194" s="56"/>
      <c r="M194" s="56"/>
      <c r="N194" s="56"/>
      <c r="O194" s="56"/>
      <c r="P194" s="56"/>
      <c r="Q194" s="56"/>
      <c r="R194" s="56"/>
      <c r="S194" s="56"/>
      <c r="T194" s="56"/>
      <c r="U194" s="56"/>
      <c r="V194" s="56"/>
      <c r="W194" s="56" t="s">
        <v>1688</v>
      </c>
      <c r="X194" s="56" t="s">
        <v>1490</v>
      </c>
      <c r="Y194" s="56"/>
      <c r="Z194" s="56"/>
      <c r="AA194" s="56"/>
      <c r="AB194" s="56"/>
      <c r="AC194" s="56"/>
    </row>
    <row r="195" spans="1:29" ht="28.5" customHeight="1" x14ac:dyDescent="0.2">
      <c r="A195" s="65">
        <v>26</v>
      </c>
      <c r="B195" s="56" t="s">
        <v>65</v>
      </c>
      <c r="C195" s="56" t="s">
        <v>66</v>
      </c>
      <c r="D195" s="56" t="s">
        <v>39</v>
      </c>
      <c r="E195" s="56"/>
      <c r="F195" s="56">
        <v>3</v>
      </c>
      <c r="G195" s="56" t="s">
        <v>240</v>
      </c>
      <c r="H195" s="56" t="s">
        <v>1643</v>
      </c>
      <c r="I195" s="56">
        <v>26</v>
      </c>
      <c r="J195" s="56">
        <v>1</v>
      </c>
      <c r="K195" s="56"/>
      <c r="L195" s="56"/>
      <c r="M195" s="56"/>
      <c r="N195" s="56"/>
      <c r="O195" s="56"/>
      <c r="P195" s="56"/>
      <c r="Q195" s="56"/>
      <c r="R195" s="56"/>
      <c r="S195" s="56"/>
      <c r="T195" s="56"/>
      <c r="U195" s="56"/>
      <c r="V195" s="56"/>
      <c r="W195" s="56" t="s">
        <v>1689</v>
      </c>
      <c r="X195" s="56" t="s">
        <v>1490</v>
      </c>
      <c r="Y195" s="56"/>
      <c r="Z195" s="56"/>
      <c r="AA195" s="56"/>
      <c r="AB195" s="56"/>
      <c r="AC195" s="56"/>
    </row>
    <row r="196" spans="1:29" s="84" customFormat="1" ht="38.25" x14ac:dyDescent="0.2">
      <c r="A196" s="65">
        <v>27</v>
      </c>
      <c r="B196" s="83" t="s">
        <v>61</v>
      </c>
      <c r="C196" s="83" t="s">
        <v>62</v>
      </c>
      <c r="D196" s="83" t="s">
        <v>63</v>
      </c>
      <c r="E196" s="83"/>
      <c r="F196" s="83">
        <v>3</v>
      </c>
      <c r="G196" s="56" t="s">
        <v>240</v>
      </c>
      <c r="H196" s="56" t="s">
        <v>1643</v>
      </c>
      <c r="I196" s="56">
        <v>26</v>
      </c>
      <c r="J196" s="56">
        <v>1</v>
      </c>
      <c r="K196" s="83"/>
      <c r="L196" s="83"/>
      <c r="M196" s="83"/>
      <c r="N196" s="83"/>
      <c r="O196" s="83"/>
      <c r="P196" s="83"/>
      <c r="Q196" s="83"/>
      <c r="R196" s="83"/>
      <c r="S196" s="83"/>
      <c r="T196" s="83"/>
      <c r="U196" s="83"/>
      <c r="V196" s="83"/>
      <c r="W196" s="83" t="s">
        <v>173</v>
      </c>
      <c r="X196" s="56" t="s">
        <v>1490</v>
      </c>
      <c r="Y196" s="83"/>
      <c r="Z196" s="56" t="s">
        <v>1734</v>
      </c>
      <c r="AA196" s="83"/>
      <c r="AB196" s="83"/>
      <c r="AC196" s="83"/>
    </row>
    <row r="197" spans="1:29" s="84" customFormat="1" ht="28.5" customHeight="1" x14ac:dyDescent="0.2">
      <c r="A197" s="65">
        <v>28</v>
      </c>
      <c r="B197" s="83" t="s">
        <v>1687</v>
      </c>
      <c r="C197" s="83" t="s">
        <v>1913</v>
      </c>
      <c r="D197" s="83" t="s">
        <v>43</v>
      </c>
      <c r="E197" s="83"/>
      <c r="F197" s="83">
        <v>3</v>
      </c>
      <c r="G197" s="56" t="s">
        <v>240</v>
      </c>
      <c r="H197" s="56" t="s">
        <v>1643</v>
      </c>
      <c r="I197" s="56">
        <v>26</v>
      </c>
      <c r="J197" s="56">
        <v>1</v>
      </c>
      <c r="K197" s="83"/>
      <c r="L197" s="83"/>
      <c r="M197" s="83"/>
      <c r="N197" s="83"/>
      <c r="O197" s="83"/>
      <c r="P197" s="83"/>
      <c r="Q197" s="83"/>
      <c r="R197" s="83"/>
      <c r="S197" s="83"/>
      <c r="T197" s="83"/>
      <c r="U197" s="83"/>
      <c r="V197" s="83"/>
      <c r="W197" s="83" t="s">
        <v>175</v>
      </c>
      <c r="X197" s="56" t="s">
        <v>1490</v>
      </c>
      <c r="Y197" s="83"/>
      <c r="Z197" s="83"/>
      <c r="AA197" s="83"/>
      <c r="AB197" s="83"/>
      <c r="AC197" s="83"/>
    </row>
    <row r="198" spans="1:29" s="84" customFormat="1" ht="28.5" customHeight="1" x14ac:dyDescent="0.2">
      <c r="A198" s="65">
        <v>29</v>
      </c>
      <c r="B198" s="83" t="s">
        <v>1686</v>
      </c>
      <c r="C198" s="83" t="s">
        <v>1639</v>
      </c>
      <c r="D198" s="83"/>
      <c r="E198" s="83"/>
      <c r="F198" s="83">
        <v>3</v>
      </c>
      <c r="G198" s="56" t="s">
        <v>240</v>
      </c>
      <c r="H198" s="56" t="s">
        <v>1643</v>
      </c>
      <c r="I198" s="56">
        <v>26</v>
      </c>
      <c r="J198" s="56">
        <v>1</v>
      </c>
      <c r="K198" s="83"/>
      <c r="L198" s="83"/>
      <c r="M198" s="83"/>
      <c r="N198" s="83"/>
      <c r="O198" s="83"/>
      <c r="P198" s="83"/>
      <c r="Q198" s="83"/>
      <c r="R198" s="83"/>
      <c r="S198" s="83"/>
      <c r="T198" s="83"/>
      <c r="U198" s="83"/>
      <c r="V198" s="83"/>
      <c r="W198" s="83" t="s">
        <v>260</v>
      </c>
      <c r="X198" s="56" t="s">
        <v>1490</v>
      </c>
      <c r="Y198" s="83"/>
      <c r="Z198" s="83"/>
      <c r="AA198" s="83"/>
      <c r="AB198" s="83"/>
      <c r="AC198" s="83"/>
    </row>
    <row r="199" spans="1:29" s="84" customFormat="1" ht="28.5" customHeight="1" x14ac:dyDescent="0.2">
      <c r="A199" s="65">
        <v>30</v>
      </c>
      <c r="B199" s="83" t="s">
        <v>232</v>
      </c>
      <c r="C199" s="83" t="s">
        <v>233</v>
      </c>
      <c r="D199" s="83" t="s">
        <v>205</v>
      </c>
      <c r="E199" s="83"/>
      <c r="F199" s="83">
        <v>3</v>
      </c>
      <c r="G199" s="56" t="s">
        <v>240</v>
      </c>
      <c r="H199" s="56" t="s">
        <v>1643</v>
      </c>
      <c r="I199" s="56">
        <v>26</v>
      </c>
      <c r="J199" s="56">
        <v>1</v>
      </c>
      <c r="K199" s="83"/>
      <c r="L199" s="83"/>
      <c r="M199" s="83"/>
      <c r="N199" s="83"/>
      <c r="O199" s="83"/>
      <c r="P199" s="83"/>
      <c r="Q199" s="83"/>
      <c r="R199" s="83"/>
      <c r="S199" s="83"/>
      <c r="T199" s="83"/>
      <c r="U199" s="83"/>
      <c r="V199" s="83"/>
      <c r="W199" s="83" t="s">
        <v>175</v>
      </c>
      <c r="X199" s="56" t="s">
        <v>1490</v>
      </c>
      <c r="Y199" s="83"/>
      <c r="Z199" s="83"/>
      <c r="AA199" s="83"/>
      <c r="AB199" s="83"/>
      <c r="AC199" s="83"/>
    </row>
    <row r="200" spans="1:29" ht="28.5" customHeight="1" x14ac:dyDescent="0.2">
      <c r="A200" s="65">
        <v>31</v>
      </c>
      <c r="B200" s="56" t="s">
        <v>1545</v>
      </c>
      <c r="C200" s="56" t="s">
        <v>1546</v>
      </c>
      <c r="D200" s="56"/>
      <c r="E200" s="56"/>
      <c r="F200" s="56">
        <v>3</v>
      </c>
      <c r="G200" s="56" t="s">
        <v>262</v>
      </c>
      <c r="H200" s="56" t="s">
        <v>1643</v>
      </c>
      <c r="I200" s="56">
        <v>110</v>
      </c>
      <c r="J200" s="56">
        <v>3</v>
      </c>
      <c r="K200" s="56"/>
      <c r="L200" s="56"/>
      <c r="M200" s="56"/>
      <c r="N200" s="56"/>
      <c r="O200" s="56"/>
      <c r="P200" s="56"/>
      <c r="Q200" s="56"/>
      <c r="R200" s="56"/>
      <c r="S200" s="56"/>
      <c r="T200" s="56"/>
      <c r="U200" s="56"/>
      <c r="V200" s="56"/>
      <c r="W200" s="56" t="s">
        <v>1652</v>
      </c>
      <c r="X200" s="56" t="s">
        <v>1490</v>
      </c>
      <c r="Y200" s="56"/>
      <c r="Z200" s="56"/>
      <c r="AA200" s="56"/>
      <c r="AB200" s="56"/>
      <c r="AC200" s="56"/>
    </row>
    <row r="201" spans="1:29" ht="28.5" customHeight="1" x14ac:dyDescent="0.2">
      <c r="A201" s="65">
        <v>32</v>
      </c>
      <c r="B201" s="56" t="s">
        <v>209</v>
      </c>
      <c r="C201" s="56" t="s">
        <v>202</v>
      </c>
      <c r="D201" s="56" t="s">
        <v>201</v>
      </c>
      <c r="E201" s="56"/>
      <c r="F201" s="56">
        <v>5</v>
      </c>
      <c r="G201" s="56" t="s">
        <v>262</v>
      </c>
      <c r="H201" s="56" t="s">
        <v>1643</v>
      </c>
      <c r="I201" s="56">
        <v>110</v>
      </c>
      <c r="J201" s="56">
        <v>3</v>
      </c>
      <c r="K201" s="56"/>
      <c r="L201" s="56"/>
      <c r="M201" s="56"/>
      <c r="N201" s="56"/>
      <c r="O201" s="56"/>
      <c r="P201" s="56"/>
      <c r="Q201" s="56"/>
      <c r="R201" s="56"/>
      <c r="S201" s="56"/>
      <c r="T201" s="56"/>
      <c r="U201" s="56"/>
      <c r="V201" s="56"/>
      <c r="W201" s="56" t="s">
        <v>143</v>
      </c>
      <c r="X201" s="56" t="s">
        <v>1490</v>
      </c>
      <c r="Y201" s="56"/>
      <c r="Z201" s="56"/>
      <c r="AA201" s="56"/>
      <c r="AB201" s="56"/>
      <c r="AC201" s="56"/>
    </row>
    <row r="202" spans="1:29" ht="28.5" customHeight="1" x14ac:dyDescent="0.2">
      <c r="A202" s="65">
        <v>33</v>
      </c>
      <c r="B202" s="56" t="s">
        <v>1592</v>
      </c>
      <c r="C202" s="56" t="s">
        <v>1585</v>
      </c>
      <c r="D202" s="56" t="s">
        <v>202</v>
      </c>
      <c r="E202" s="56"/>
      <c r="F202" s="56">
        <v>5</v>
      </c>
      <c r="G202" s="56" t="s">
        <v>262</v>
      </c>
      <c r="H202" s="56" t="s">
        <v>1643</v>
      </c>
      <c r="I202" s="56">
        <v>110</v>
      </c>
      <c r="J202" s="56">
        <v>3</v>
      </c>
      <c r="K202" s="56"/>
      <c r="L202" s="56"/>
      <c r="M202" s="56"/>
      <c r="N202" s="56"/>
      <c r="O202" s="56"/>
      <c r="P202" s="56"/>
      <c r="Q202" s="56"/>
      <c r="R202" s="56"/>
      <c r="S202" s="56"/>
      <c r="T202" s="56"/>
      <c r="U202" s="56"/>
      <c r="V202" s="56"/>
      <c r="W202" s="56" t="s">
        <v>143</v>
      </c>
      <c r="X202" s="56" t="s">
        <v>1490</v>
      </c>
      <c r="Y202" s="56"/>
      <c r="Z202" s="56"/>
      <c r="AA202" s="56"/>
      <c r="AB202" s="56"/>
      <c r="AC202" s="56"/>
    </row>
    <row r="203" spans="1:29" ht="28.5" customHeight="1" x14ac:dyDescent="0.2">
      <c r="A203" s="65">
        <v>34</v>
      </c>
      <c r="B203" s="56" t="s">
        <v>1547</v>
      </c>
      <c r="C203" s="56" t="s">
        <v>40</v>
      </c>
      <c r="D203" s="56" t="s">
        <v>89</v>
      </c>
      <c r="E203" s="56"/>
      <c r="F203" s="56">
        <v>3</v>
      </c>
      <c r="G203" s="56" t="s">
        <v>262</v>
      </c>
      <c r="H203" s="56" t="s">
        <v>1643</v>
      </c>
      <c r="I203" s="56">
        <v>110</v>
      </c>
      <c r="J203" s="56">
        <v>3</v>
      </c>
      <c r="K203" s="56"/>
      <c r="L203" s="56"/>
      <c r="M203" s="56"/>
      <c r="N203" s="56"/>
      <c r="O203" s="56"/>
      <c r="P203" s="56"/>
      <c r="Q203" s="56"/>
      <c r="R203" s="56"/>
      <c r="S203" s="56"/>
      <c r="T203" s="56"/>
      <c r="U203" s="56"/>
      <c r="V203" s="56"/>
      <c r="W203" s="56" t="s">
        <v>146</v>
      </c>
      <c r="X203" s="56" t="s">
        <v>1490</v>
      </c>
      <c r="Y203" s="56"/>
      <c r="Z203" s="56"/>
      <c r="AA203" s="56"/>
      <c r="AB203" s="56"/>
      <c r="AC203" s="56"/>
    </row>
    <row r="204" spans="1:29" ht="28.5" customHeight="1" x14ac:dyDescent="0.2">
      <c r="A204" s="65">
        <v>35</v>
      </c>
      <c r="B204" s="56" t="s">
        <v>91</v>
      </c>
      <c r="C204" s="56" t="s">
        <v>60</v>
      </c>
      <c r="D204" s="56"/>
      <c r="E204" s="56"/>
      <c r="F204" s="56">
        <v>2</v>
      </c>
      <c r="G204" s="56" t="s">
        <v>262</v>
      </c>
      <c r="H204" s="56" t="s">
        <v>1643</v>
      </c>
      <c r="I204" s="56">
        <v>110</v>
      </c>
      <c r="J204" s="56">
        <v>3</v>
      </c>
      <c r="K204" s="56"/>
      <c r="L204" s="56"/>
      <c r="M204" s="56"/>
      <c r="N204" s="56"/>
      <c r="O204" s="56"/>
      <c r="P204" s="56"/>
      <c r="Q204" s="56"/>
      <c r="R204" s="56"/>
      <c r="S204" s="56"/>
      <c r="T204" s="56"/>
      <c r="U204" s="56"/>
      <c r="V204" s="56"/>
      <c r="W204" s="56" t="s">
        <v>145</v>
      </c>
      <c r="X204" s="56" t="s">
        <v>1490</v>
      </c>
      <c r="Y204" s="56"/>
      <c r="Z204" s="56"/>
      <c r="AA204" s="56"/>
      <c r="AB204" s="56"/>
      <c r="AC204" s="56"/>
    </row>
    <row r="205" spans="1:29" ht="28.5" customHeight="1" x14ac:dyDescent="0.2">
      <c r="A205" s="65">
        <v>36</v>
      </c>
      <c r="B205" s="56" t="s">
        <v>1548</v>
      </c>
      <c r="C205" s="56" t="s">
        <v>43</v>
      </c>
      <c r="D205" s="56" t="s">
        <v>29</v>
      </c>
      <c r="E205" s="56"/>
      <c r="F205" s="56">
        <v>3</v>
      </c>
      <c r="G205" s="56" t="s">
        <v>262</v>
      </c>
      <c r="H205" s="56" t="s">
        <v>1643</v>
      </c>
      <c r="I205" s="56">
        <v>110</v>
      </c>
      <c r="J205" s="56">
        <v>3</v>
      </c>
      <c r="K205" s="56"/>
      <c r="L205" s="56"/>
      <c r="M205" s="56"/>
      <c r="N205" s="56"/>
      <c r="O205" s="56"/>
      <c r="P205" s="56"/>
      <c r="Q205" s="56"/>
      <c r="R205" s="56"/>
      <c r="S205" s="56"/>
      <c r="T205" s="56"/>
      <c r="U205" s="56"/>
      <c r="V205" s="56"/>
      <c r="W205" s="56" t="s">
        <v>173</v>
      </c>
      <c r="X205" s="56" t="s">
        <v>1490</v>
      </c>
      <c r="Y205" s="56"/>
      <c r="Z205" s="56"/>
      <c r="AA205" s="56"/>
      <c r="AB205" s="56"/>
      <c r="AC205" s="56"/>
    </row>
    <row r="206" spans="1:29" ht="38.25" x14ac:dyDescent="0.2">
      <c r="A206" s="65">
        <v>37</v>
      </c>
      <c r="B206" s="56" t="s">
        <v>1551</v>
      </c>
      <c r="C206" s="56" t="s">
        <v>1651</v>
      </c>
      <c r="D206" s="56"/>
      <c r="E206" s="56"/>
      <c r="F206" s="56">
        <v>7</v>
      </c>
      <c r="G206" s="56" t="s">
        <v>262</v>
      </c>
      <c r="H206" s="56" t="s">
        <v>1643</v>
      </c>
      <c r="I206" s="56">
        <v>110</v>
      </c>
      <c r="J206" s="56">
        <v>3</v>
      </c>
      <c r="K206" s="56"/>
      <c r="L206" s="56"/>
      <c r="M206" s="56"/>
      <c r="N206" s="56"/>
      <c r="O206" s="56"/>
      <c r="P206" s="56"/>
      <c r="Q206" s="56"/>
      <c r="R206" s="56"/>
      <c r="S206" s="56"/>
      <c r="T206" s="56"/>
      <c r="U206" s="56"/>
      <c r="V206" s="56"/>
      <c r="W206" s="75" t="s">
        <v>1649</v>
      </c>
      <c r="X206" s="56" t="s">
        <v>1490</v>
      </c>
      <c r="Y206" s="56"/>
      <c r="Z206" s="56"/>
      <c r="AA206" s="56"/>
      <c r="AB206" s="56"/>
      <c r="AC206" s="56"/>
    </row>
    <row r="207" spans="1:29" s="105" customFormat="1" ht="28.5" customHeight="1" x14ac:dyDescent="0.2">
      <c r="A207" s="65">
        <v>38</v>
      </c>
      <c r="B207" s="104" t="s">
        <v>276</v>
      </c>
      <c r="C207" s="104" t="s">
        <v>1645</v>
      </c>
      <c r="D207" s="104" t="s">
        <v>33</v>
      </c>
      <c r="E207" s="77"/>
      <c r="F207" s="104">
        <v>3</v>
      </c>
      <c r="G207" s="104" t="s">
        <v>168</v>
      </c>
      <c r="H207" s="104" t="s">
        <v>1660</v>
      </c>
      <c r="I207" s="104">
        <v>36</v>
      </c>
      <c r="J207" s="104">
        <v>1</v>
      </c>
      <c r="K207" s="77"/>
      <c r="L207" s="77"/>
      <c r="M207" s="77"/>
      <c r="N207" s="77"/>
      <c r="O207" s="77"/>
      <c r="P207" s="77"/>
      <c r="Q207" s="77"/>
      <c r="R207" s="77"/>
      <c r="S207" s="77"/>
      <c r="T207" s="77"/>
      <c r="U207" s="77"/>
      <c r="V207" s="77"/>
      <c r="W207" s="104" t="s">
        <v>175</v>
      </c>
      <c r="X207" s="104" t="s">
        <v>1673</v>
      </c>
      <c r="Y207" s="77"/>
      <c r="Z207" s="104"/>
      <c r="AA207" s="104"/>
      <c r="AB207" s="104"/>
      <c r="AC207" s="104"/>
    </row>
    <row r="208" spans="1:29" s="105" customFormat="1" ht="28.5" customHeight="1" x14ac:dyDescent="0.2">
      <c r="A208" s="65">
        <v>39</v>
      </c>
      <c r="B208" s="104" t="s">
        <v>1633</v>
      </c>
      <c r="C208" s="104" t="s">
        <v>1646</v>
      </c>
      <c r="D208" s="104" t="s">
        <v>27</v>
      </c>
      <c r="E208" s="77"/>
      <c r="F208" s="104">
        <v>3</v>
      </c>
      <c r="G208" s="104" t="s">
        <v>168</v>
      </c>
      <c r="H208" s="104" t="s">
        <v>1660</v>
      </c>
      <c r="I208" s="104">
        <v>36</v>
      </c>
      <c r="J208" s="104">
        <v>1</v>
      </c>
      <c r="K208" s="77"/>
      <c r="L208" s="77"/>
      <c r="M208" s="77"/>
      <c r="N208" s="77"/>
      <c r="O208" s="77"/>
      <c r="P208" s="77"/>
      <c r="Q208" s="77"/>
      <c r="R208" s="77"/>
      <c r="S208" s="77"/>
      <c r="T208" s="77"/>
      <c r="U208" s="77"/>
      <c r="V208" s="77"/>
      <c r="W208" s="104" t="s">
        <v>175</v>
      </c>
      <c r="X208" s="104" t="s">
        <v>1673</v>
      </c>
      <c r="Y208" s="77"/>
      <c r="Z208" s="104"/>
      <c r="AA208" s="104"/>
      <c r="AB208" s="104"/>
      <c r="AC208" s="104"/>
    </row>
    <row r="209" spans="1:29" s="84" customFormat="1" ht="25.5" customHeight="1" x14ac:dyDescent="0.2">
      <c r="A209" s="65">
        <v>40</v>
      </c>
      <c r="B209" s="83" t="s">
        <v>35</v>
      </c>
      <c r="C209" s="71" t="s">
        <v>28</v>
      </c>
      <c r="D209" s="71" t="s">
        <v>205</v>
      </c>
      <c r="E209" s="56"/>
      <c r="F209" s="83">
        <v>3</v>
      </c>
      <c r="G209" s="83" t="s">
        <v>240</v>
      </c>
      <c r="H209" s="83" t="s">
        <v>1660</v>
      </c>
      <c r="I209" s="83" t="s">
        <v>1690</v>
      </c>
      <c r="J209" s="83">
        <v>1</v>
      </c>
      <c r="K209" s="56"/>
      <c r="L209" s="56"/>
      <c r="M209" s="56"/>
      <c r="N209" s="56"/>
      <c r="O209" s="56"/>
      <c r="P209" s="56"/>
      <c r="Q209" s="56"/>
      <c r="R209" s="56"/>
      <c r="S209" s="56"/>
      <c r="T209" s="56"/>
      <c r="U209" s="56"/>
      <c r="V209" s="56"/>
      <c r="W209" s="104" t="s">
        <v>175</v>
      </c>
      <c r="X209" s="83" t="s">
        <v>1490</v>
      </c>
      <c r="Y209" s="56"/>
      <c r="Z209" s="83"/>
      <c r="AA209" s="83"/>
      <c r="AB209" s="83"/>
      <c r="AC209" s="83"/>
    </row>
    <row r="210" spans="1:29" s="84" customFormat="1" ht="25.5" customHeight="1" x14ac:dyDescent="0.2">
      <c r="A210" s="65">
        <v>41</v>
      </c>
      <c r="B210" s="83" t="s">
        <v>122</v>
      </c>
      <c r="C210" s="83" t="s">
        <v>163</v>
      </c>
      <c r="D210" s="83" t="s">
        <v>33</v>
      </c>
      <c r="E210" s="83"/>
      <c r="F210" s="83">
        <v>3</v>
      </c>
      <c r="G210" s="83" t="s">
        <v>240</v>
      </c>
      <c r="H210" s="83" t="s">
        <v>1660</v>
      </c>
      <c r="I210" s="83">
        <v>25</v>
      </c>
      <c r="J210" s="83">
        <v>1</v>
      </c>
      <c r="K210" s="83"/>
      <c r="L210" s="83"/>
      <c r="M210" s="83"/>
      <c r="N210" s="83"/>
      <c r="O210" s="83"/>
      <c r="P210" s="83"/>
      <c r="Q210" s="83"/>
      <c r="R210" s="83"/>
      <c r="S210" s="83"/>
      <c r="T210" s="83"/>
      <c r="U210" s="83"/>
      <c r="V210" s="83"/>
      <c r="W210" s="104" t="s">
        <v>175</v>
      </c>
      <c r="X210" s="56" t="s">
        <v>1490</v>
      </c>
      <c r="Y210" s="83"/>
      <c r="Z210" s="83"/>
      <c r="AA210" s="83"/>
      <c r="AB210" s="83"/>
      <c r="AC210" s="83"/>
    </row>
    <row r="211" spans="1:29" s="105" customFormat="1" ht="25.5" customHeight="1" x14ac:dyDescent="0.2">
      <c r="A211" s="65">
        <v>42</v>
      </c>
      <c r="B211" s="104" t="s">
        <v>255</v>
      </c>
      <c r="C211" s="104" t="s">
        <v>256</v>
      </c>
      <c r="D211" s="104"/>
      <c r="E211" s="77"/>
      <c r="F211" s="104">
        <v>3</v>
      </c>
      <c r="G211" s="104" t="s">
        <v>240</v>
      </c>
      <c r="H211" s="104" t="s">
        <v>1660</v>
      </c>
      <c r="I211" s="104">
        <v>25</v>
      </c>
      <c r="J211" s="104">
        <v>1</v>
      </c>
      <c r="K211" s="77"/>
      <c r="L211" s="77"/>
      <c r="M211" s="77"/>
      <c r="N211" s="77"/>
      <c r="O211" s="77"/>
      <c r="P211" s="77"/>
      <c r="Q211" s="77"/>
      <c r="R211" s="77"/>
      <c r="S211" s="77"/>
      <c r="T211" s="77"/>
      <c r="U211" s="77"/>
      <c r="V211" s="77"/>
      <c r="W211" s="104" t="s">
        <v>175</v>
      </c>
      <c r="X211" s="106" t="s">
        <v>1693</v>
      </c>
      <c r="Y211" s="77"/>
      <c r="Z211" s="104"/>
      <c r="AA211" s="104"/>
      <c r="AB211" s="104"/>
      <c r="AC211" s="104"/>
    </row>
    <row r="212" spans="1:29" s="105" customFormat="1" ht="25.5" customHeight="1" x14ac:dyDescent="0.2">
      <c r="A212" s="65">
        <v>43</v>
      </c>
      <c r="B212" s="104" t="s">
        <v>885</v>
      </c>
      <c r="C212" s="104" t="s">
        <v>887</v>
      </c>
      <c r="D212" s="104" t="s">
        <v>27</v>
      </c>
      <c r="E212" s="77"/>
      <c r="F212" s="104">
        <v>3</v>
      </c>
      <c r="G212" s="104" t="s">
        <v>240</v>
      </c>
      <c r="H212" s="104" t="s">
        <v>1660</v>
      </c>
      <c r="I212" s="104">
        <v>25</v>
      </c>
      <c r="J212" s="104">
        <v>1</v>
      </c>
      <c r="K212" s="77"/>
      <c r="L212" s="77"/>
      <c r="M212" s="77"/>
      <c r="N212" s="77"/>
      <c r="O212" s="77"/>
      <c r="P212" s="77"/>
      <c r="Q212" s="77"/>
      <c r="R212" s="77"/>
      <c r="S212" s="77"/>
      <c r="T212" s="77"/>
      <c r="U212" s="77"/>
      <c r="V212" s="77"/>
      <c r="W212" s="104" t="s">
        <v>175</v>
      </c>
      <c r="X212" s="106" t="s">
        <v>1693</v>
      </c>
      <c r="Y212" s="77"/>
      <c r="Z212" s="104"/>
      <c r="AA212" s="104"/>
      <c r="AB212" s="104"/>
      <c r="AC212" s="104"/>
    </row>
    <row r="213" spans="1:29" ht="24.75" customHeight="1" x14ac:dyDescent="0.2">
      <c r="A213" s="65">
        <v>44</v>
      </c>
      <c r="B213" s="56" t="s">
        <v>1548</v>
      </c>
      <c r="C213" s="56" t="s">
        <v>43</v>
      </c>
      <c r="D213" s="56" t="s">
        <v>29</v>
      </c>
      <c r="E213" s="56"/>
      <c r="F213" s="56">
        <v>3</v>
      </c>
      <c r="G213" s="56" t="s">
        <v>262</v>
      </c>
      <c r="H213" s="56" t="s">
        <v>1660</v>
      </c>
      <c r="I213" s="83">
        <v>14</v>
      </c>
      <c r="J213" s="56">
        <v>1</v>
      </c>
      <c r="K213" s="56"/>
      <c r="L213" s="56"/>
      <c r="M213" s="56"/>
      <c r="N213" s="56"/>
      <c r="O213" s="56"/>
      <c r="P213" s="56"/>
      <c r="Q213" s="56"/>
      <c r="R213" s="56"/>
      <c r="S213" s="56"/>
      <c r="T213" s="56"/>
      <c r="U213" s="56"/>
      <c r="V213" s="56"/>
      <c r="W213" s="75" t="s">
        <v>173</v>
      </c>
      <c r="X213" s="56" t="s">
        <v>1490</v>
      </c>
      <c r="Y213" s="56"/>
      <c r="Z213" s="56"/>
      <c r="AA213" s="56"/>
      <c r="AB213" s="56"/>
      <c r="AC213" s="56"/>
    </row>
    <row r="214" spans="1:29" s="119" customFormat="1" ht="24.75" customHeight="1" x14ac:dyDescent="0.2">
      <c r="A214" s="116">
        <v>45</v>
      </c>
      <c r="B214" s="117" t="s">
        <v>38</v>
      </c>
      <c r="C214" s="117" t="s">
        <v>39</v>
      </c>
      <c r="D214" s="117" t="s">
        <v>40</v>
      </c>
      <c r="E214" s="56"/>
      <c r="F214" s="117">
        <v>3</v>
      </c>
      <c r="G214" s="117" t="s">
        <v>262</v>
      </c>
      <c r="H214" s="117" t="s">
        <v>1660</v>
      </c>
      <c r="I214" s="117">
        <v>14</v>
      </c>
      <c r="J214" s="117">
        <v>1</v>
      </c>
      <c r="K214" s="56"/>
      <c r="L214" s="56"/>
      <c r="M214" s="56"/>
      <c r="N214" s="56"/>
      <c r="O214" s="56"/>
      <c r="P214" s="56"/>
      <c r="Q214" s="56"/>
      <c r="R214" s="56"/>
      <c r="S214" s="56"/>
      <c r="T214" s="56"/>
      <c r="U214" s="56"/>
      <c r="V214" s="56"/>
      <c r="W214" s="118" t="s">
        <v>173</v>
      </c>
      <c r="X214" s="117" t="s">
        <v>1490</v>
      </c>
      <c r="Y214" s="56"/>
      <c r="Z214" s="117" t="s">
        <v>1734</v>
      </c>
      <c r="AA214" s="117"/>
      <c r="AB214" s="117"/>
      <c r="AC214" s="117"/>
    </row>
    <row r="215" spans="1:29" ht="24.75" customHeight="1" x14ac:dyDescent="0.2">
      <c r="A215" s="65">
        <v>46</v>
      </c>
      <c r="B215" s="56" t="s">
        <v>58</v>
      </c>
      <c r="C215" s="56" t="s">
        <v>59</v>
      </c>
      <c r="D215" s="56"/>
      <c r="E215" s="56"/>
      <c r="F215" s="56">
        <v>2</v>
      </c>
      <c r="G215" s="56" t="s">
        <v>262</v>
      </c>
      <c r="H215" s="56" t="s">
        <v>1660</v>
      </c>
      <c r="I215" s="83">
        <v>14</v>
      </c>
      <c r="J215" s="56">
        <v>1</v>
      </c>
      <c r="K215" s="56"/>
      <c r="L215" s="56"/>
      <c r="M215" s="56"/>
      <c r="N215" s="56"/>
      <c r="O215" s="56"/>
      <c r="P215" s="56"/>
      <c r="Q215" s="56"/>
      <c r="R215" s="56"/>
      <c r="S215" s="56"/>
      <c r="T215" s="56"/>
      <c r="U215" s="56"/>
      <c r="V215" s="56"/>
      <c r="W215" s="75" t="s">
        <v>145</v>
      </c>
      <c r="X215" s="56" t="s">
        <v>1490</v>
      </c>
      <c r="Y215" s="56"/>
      <c r="Z215" s="56"/>
      <c r="AA215" s="56"/>
      <c r="AB215" s="56"/>
      <c r="AC215" s="56"/>
    </row>
    <row r="220" spans="1:29" s="142" customFormat="1" ht="31.5" customHeight="1" x14ac:dyDescent="0.2">
      <c r="A220" s="141">
        <f>A155+1</f>
        <v>24</v>
      </c>
      <c r="B220" s="140" t="s">
        <v>49</v>
      </c>
      <c r="C220" s="140" t="s">
        <v>30</v>
      </c>
      <c r="D220" s="140"/>
      <c r="E220" s="140"/>
      <c r="F220" s="140">
        <v>3</v>
      </c>
      <c r="G220" s="140" t="s">
        <v>240</v>
      </c>
      <c r="H220" s="140" t="s">
        <v>1610</v>
      </c>
      <c r="I220" s="140">
        <v>54</v>
      </c>
      <c r="J220" s="140">
        <v>1</v>
      </c>
      <c r="K220" s="140"/>
      <c r="L220" s="140"/>
      <c r="M220" s="140"/>
      <c r="N220" s="140"/>
      <c r="O220" s="140"/>
      <c r="P220" s="140"/>
      <c r="Q220" s="140"/>
      <c r="R220" s="140"/>
      <c r="S220" s="140"/>
      <c r="T220" s="140"/>
      <c r="U220" s="140"/>
      <c r="V220" s="140"/>
      <c r="W220" s="140" t="s">
        <v>260</v>
      </c>
      <c r="X220" s="140" t="s">
        <v>1490</v>
      </c>
      <c r="Y220" s="140"/>
      <c r="Z220" s="140" t="s">
        <v>1911</v>
      </c>
      <c r="AA220" s="140"/>
      <c r="AB220" s="140"/>
      <c r="AC220" s="140"/>
    </row>
    <row r="221" spans="1:29" s="142" customFormat="1" ht="31.5" customHeight="1" x14ac:dyDescent="0.2">
      <c r="A221" s="141">
        <f>A220+1</f>
        <v>25</v>
      </c>
      <c r="B221" s="140" t="s">
        <v>1602</v>
      </c>
      <c r="C221" s="140" t="s">
        <v>1603</v>
      </c>
      <c r="D221" s="140"/>
      <c r="E221" s="140"/>
      <c r="F221" s="140">
        <v>3</v>
      </c>
      <c r="G221" s="140" t="s">
        <v>240</v>
      </c>
      <c r="H221" s="140" t="s">
        <v>1610</v>
      </c>
      <c r="I221" s="140">
        <v>54</v>
      </c>
      <c r="J221" s="140">
        <v>1</v>
      </c>
      <c r="K221" s="140"/>
      <c r="L221" s="140"/>
      <c r="M221" s="140"/>
      <c r="N221" s="140"/>
      <c r="O221" s="140"/>
      <c r="P221" s="140"/>
      <c r="Q221" s="140"/>
      <c r="R221" s="140"/>
      <c r="S221" s="140"/>
      <c r="T221" s="140"/>
      <c r="U221" s="140"/>
      <c r="V221" s="140"/>
      <c r="W221" s="140" t="s">
        <v>216</v>
      </c>
      <c r="X221" s="140" t="s">
        <v>1490</v>
      </c>
      <c r="Y221" s="140"/>
      <c r="Z221" s="140" t="s">
        <v>1911</v>
      </c>
      <c r="AA221" s="140"/>
      <c r="AB221" s="140"/>
      <c r="AC221" s="140"/>
    </row>
    <row r="222" spans="1:29" s="142" customFormat="1" ht="31.5" customHeight="1" x14ac:dyDescent="0.2">
      <c r="A222" s="141">
        <f>A221+1</f>
        <v>26</v>
      </c>
      <c r="B222" s="140" t="s">
        <v>1604</v>
      </c>
      <c r="C222" s="140" t="s">
        <v>1605</v>
      </c>
      <c r="D222" s="140"/>
      <c r="E222" s="140"/>
      <c r="F222" s="140">
        <v>3</v>
      </c>
      <c r="G222" s="140" t="s">
        <v>240</v>
      </c>
      <c r="H222" s="140" t="s">
        <v>1610</v>
      </c>
      <c r="I222" s="140">
        <v>54</v>
      </c>
      <c r="J222" s="140">
        <v>1</v>
      </c>
      <c r="K222" s="140"/>
      <c r="L222" s="140"/>
      <c r="M222" s="140"/>
      <c r="N222" s="140"/>
      <c r="O222" s="140"/>
      <c r="P222" s="140"/>
      <c r="Q222" s="140"/>
      <c r="R222" s="140"/>
      <c r="S222" s="140"/>
      <c r="T222" s="140"/>
      <c r="U222" s="140"/>
      <c r="V222" s="140"/>
      <c r="W222" s="140" t="s">
        <v>216</v>
      </c>
      <c r="X222" s="140" t="s">
        <v>1490</v>
      </c>
      <c r="Y222" s="140"/>
      <c r="Z222" s="140" t="s">
        <v>1911</v>
      </c>
      <c r="AA222" s="140"/>
      <c r="AB222" s="140"/>
      <c r="AC222" s="140"/>
    </row>
    <row r="223" spans="1:29" s="84" customFormat="1" ht="26.25" customHeight="1" x14ac:dyDescent="0.2">
      <c r="A223" s="74">
        <v>36</v>
      </c>
      <c r="B223" s="83" t="s">
        <v>44</v>
      </c>
      <c r="C223" s="83" t="s">
        <v>45</v>
      </c>
      <c r="D223" s="83" t="s">
        <v>43</v>
      </c>
      <c r="E223" s="83"/>
      <c r="F223" s="83">
        <v>3</v>
      </c>
      <c r="G223" s="83" t="s">
        <v>240</v>
      </c>
      <c r="H223" s="83" t="s">
        <v>1658</v>
      </c>
      <c r="I223" s="83">
        <v>79</v>
      </c>
      <c r="J223" s="83">
        <v>1</v>
      </c>
      <c r="K223" s="83"/>
      <c r="L223" s="83"/>
      <c r="M223" s="83"/>
      <c r="N223" s="83"/>
      <c r="O223" s="83"/>
      <c r="P223" s="83"/>
      <c r="Q223" s="83"/>
      <c r="R223" s="83"/>
      <c r="S223" s="83"/>
      <c r="T223" s="83"/>
      <c r="U223" s="83"/>
      <c r="V223" s="83"/>
      <c r="W223" s="85" t="s">
        <v>173</v>
      </c>
      <c r="X223" s="83" t="s">
        <v>1490</v>
      </c>
      <c r="Y223" s="83"/>
      <c r="Z223" s="83"/>
      <c r="AA223" s="83" t="s">
        <v>1915</v>
      </c>
      <c r="AB223" s="83"/>
      <c r="AC223" s="83"/>
    </row>
    <row r="224" spans="1:29" s="84" customFormat="1" ht="26.25" customHeight="1" x14ac:dyDescent="0.2">
      <c r="A224" s="74">
        <v>46</v>
      </c>
      <c r="B224" s="83" t="s">
        <v>65</v>
      </c>
      <c r="C224" s="83" t="s">
        <v>66</v>
      </c>
      <c r="D224" s="83" t="s">
        <v>40</v>
      </c>
      <c r="E224" s="83"/>
      <c r="F224" s="83">
        <v>3</v>
      </c>
      <c r="G224" s="83" t="s">
        <v>262</v>
      </c>
      <c r="H224" s="83" t="s">
        <v>1658</v>
      </c>
      <c r="I224" s="83">
        <v>58</v>
      </c>
      <c r="J224" s="83">
        <v>1</v>
      </c>
      <c r="K224" s="83"/>
      <c r="L224" s="83"/>
      <c r="M224" s="83"/>
      <c r="N224" s="83"/>
      <c r="O224" s="83"/>
      <c r="P224" s="83"/>
      <c r="Q224" s="83"/>
      <c r="R224" s="83"/>
      <c r="S224" s="83"/>
      <c r="T224" s="83"/>
      <c r="U224" s="83"/>
      <c r="V224" s="83"/>
      <c r="W224" s="83" t="s">
        <v>173</v>
      </c>
      <c r="X224" s="83" t="s">
        <v>1490</v>
      </c>
      <c r="Y224" s="83"/>
      <c r="Z224" s="83"/>
      <c r="AA224" s="83" t="s">
        <v>1915</v>
      </c>
      <c r="AB224" s="83"/>
      <c r="AC224" s="83"/>
    </row>
    <row r="225" spans="1:29" s="105" customFormat="1" ht="29.25" customHeight="1" x14ac:dyDescent="0.2">
      <c r="A225" s="103" t="e">
        <f>#REF!+1</f>
        <v>#REF!</v>
      </c>
      <c r="B225" s="104" t="s">
        <v>153</v>
      </c>
      <c r="C225" s="104" t="s">
        <v>1561</v>
      </c>
      <c r="D225" s="104" t="s">
        <v>48</v>
      </c>
      <c r="E225" s="77"/>
      <c r="F225" s="104">
        <v>3</v>
      </c>
      <c r="G225" s="104" t="s">
        <v>192</v>
      </c>
      <c r="H225" s="104" t="s">
        <v>44</v>
      </c>
      <c r="I225" s="104">
        <v>82</v>
      </c>
      <c r="J225" s="104">
        <v>1</v>
      </c>
      <c r="K225" s="77"/>
      <c r="L225" s="77"/>
      <c r="M225" s="77"/>
      <c r="N225" s="77"/>
      <c r="O225" s="77"/>
      <c r="P225" s="77"/>
      <c r="Q225" s="77"/>
      <c r="R225" s="77"/>
      <c r="S225" s="77"/>
      <c r="T225" s="77"/>
      <c r="U225" s="77"/>
      <c r="V225" s="77"/>
      <c r="W225" s="104" t="s">
        <v>173</v>
      </c>
      <c r="X225" s="104" t="s">
        <v>1676</v>
      </c>
      <c r="Y225" s="77"/>
      <c r="Z225" s="104"/>
      <c r="AA225" s="104"/>
      <c r="AB225" s="104"/>
      <c r="AC225" s="104"/>
    </row>
    <row r="226" spans="1:29" s="105" customFormat="1" ht="29.25" customHeight="1" x14ac:dyDescent="0.2">
      <c r="A226" s="103" t="e">
        <f>A225+1</f>
        <v>#REF!</v>
      </c>
      <c r="B226" s="104" t="s">
        <v>1562</v>
      </c>
      <c r="C226" s="104" t="s">
        <v>1563</v>
      </c>
      <c r="D226" s="104" t="s">
        <v>48</v>
      </c>
      <c r="E226" s="77"/>
      <c r="F226" s="104">
        <v>3</v>
      </c>
      <c r="G226" s="104" t="s">
        <v>192</v>
      </c>
      <c r="H226" s="104" t="s">
        <v>44</v>
      </c>
      <c r="I226" s="104">
        <v>82</v>
      </c>
      <c r="J226" s="104">
        <v>1</v>
      </c>
      <c r="K226" s="77"/>
      <c r="L226" s="77"/>
      <c r="M226" s="77"/>
      <c r="N226" s="77"/>
      <c r="O226" s="77"/>
      <c r="P226" s="77"/>
      <c r="Q226" s="77"/>
      <c r="R226" s="77"/>
      <c r="S226" s="77"/>
      <c r="T226" s="77"/>
      <c r="U226" s="77"/>
      <c r="V226" s="77"/>
      <c r="W226" s="104" t="s">
        <v>173</v>
      </c>
      <c r="X226" s="104" t="s">
        <v>1676</v>
      </c>
      <c r="Y226" s="77"/>
      <c r="Z226" s="104"/>
      <c r="AA226" s="104"/>
      <c r="AB226" s="104"/>
      <c r="AC226" s="104"/>
    </row>
    <row r="227" spans="1:29" s="105" customFormat="1" ht="29.25" customHeight="1" x14ac:dyDescent="0.2">
      <c r="A227" s="103" t="e">
        <f>A226+1</f>
        <v>#REF!</v>
      </c>
      <c r="B227" s="104" t="s">
        <v>93</v>
      </c>
      <c r="C227" s="104" t="s">
        <v>92</v>
      </c>
      <c r="D227" s="104" t="s">
        <v>48</v>
      </c>
      <c r="E227" s="77"/>
      <c r="F227" s="104">
        <v>3</v>
      </c>
      <c r="G227" s="104" t="s">
        <v>192</v>
      </c>
      <c r="H227" s="104" t="s">
        <v>44</v>
      </c>
      <c r="I227" s="104">
        <v>82</v>
      </c>
      <c r="J227" s="104">
        <v>1</v>
      </c>
      <c r="K227" s="77"/>
      <c r="L227" s="77"/>
      <c r="M227" s="77"/>
      <c r="N227" s="77"/>
      <c r="O227" s="77"/>
      <c r="P227" s="77"/>
      <c r="Q227" s="77"/>
      <c r="R227" s="77"/>
      <c r="S227" s="77"/>
      <c r="T227" s="77"/>
      <c r="U227" s="77"/>
      <c r="V227" s="77"/>
      <c r="W227" s="104" t="s">
        <v>173</v>
      </c>
      <c r="X227" s="104" t="s">
        <v>1676</v>
      </c>
      <c r="Y227" s="77"/>
      <c r="Z227" s="104"/>
      <c r="AA227" s="104"/>
      <c r="AB227" s="104"/>
      <c r="AC227" s="104"/>
    </row>
    <row r="228" spans="1:29" s="105" customFormat="1" ht="29.25" customHeight="1" x14ac:dyDescent="0.2">
      <c r="A228" s="103" t="e">
        <f>A227+1</f>
        <v>#REF!</v>
      </c>
      <c r="B228" s="104" t="s">
        <v>1564</v>
      </c>
      <c r="C228" s="104" t="s">
        <v>1565</v>
      </c>
      <c r="D228" s="104" t="s">
        <v>81</v>
      </c>
      <c r="E228" s="77"/>
      <c r="F228" s="104">
        <v>3</v>
      </c>
      <c r="G228" s="104" t="s">
        <v>192</v>
      </c>
      <c r="H228" s="104" t="s">
        <v>44</v>
      </c>
      <c r="I228" s="104">
        <v>82</v>
      </c>
      <c r="J228" s="104">
        <v>1</v>
      </c>
      <c r="K228" s="77"/>
      <c r="L228" s="77"/>
      <c r="M228" s="77"/>
      <c r="N228" s="77"/>
      <c r="O228" s="77"/>
      <c r="P228" s="77"/>
      <c r="Q228" s="77"/>
      <c r="R228" s="77"/>
      <c r="S228" s="77"/>
      <c r="T228" s="77"/>
      <c r="U228" s="77"/>
      <c r="V228" s="77"/>
      <c r="W228" s="104" t="s">
        <v>173</v>
      </c>
      <c r="X228" s="104" t="s">
        <v>1676</v>
      </c>
      <c r="Y228" s="77"/>
      <c r="Z228" s="104"/>
      <c r="AA228" s="104"/>
      <c r="AB228" s="104"/>
      <c r="AC228" s="104"/>
    </row>
    <row r="229" spans="1:29" s="105" customFormat="1" ht="29.25" customHeight="1" x14ac:dyDescent="0.2">
      <c r="A229" s="103" t="e">
        <f>A228+1</f>
        <v>#REF!</v>
      </c>
      <c r="B229" s="104" t="s">
        <v>97</v>
      </c>
      <c r="C229" s="104" t="s">
        <v>96</v>
      </c>
      <c r="D229" s="104" t="s">
        <v>81</v>
      </c>
      <c r="E229" s="77"/>
      <c r="F229" s="104">
        <v>3</v>
      </c>
      <c r="G229" s="104" t="s">
        <v>192</v>
      </c>
      <c r="H229" s="104" t="s">
        <v>44</v>
      </c>
      <c r="I229" s="104">
        <v>82</v>
      </c>
      <c r="J229" s="104">
        <v>1</v>
      </c>
      <c r="K229" s="77"/>
      <c r="L229" s="77"/>
      <c r="M229" s="77"/>
      <c r="N229" s="77"/>
      <c r="O229" s="77"/>
      <c r="P229" s="77"/>
      <c r="Q229" s="77"/>
      <c r="R229" s="77"/>
      <c r="S229" s="77"/>
      <c r="T229" s="77"/>
      <c r="U229" s="77"/>
      <c r="V229" s="77"/>
      <c r="W229" s="104" t="s">
        <v>173</v>
      </c>
      <c r="X229" s="104" t="s">
        <v>1676</v>
      </c>
      <c r="Y229" s="77"/>
      <c r="Z229" s="104"/>
      <c r="AA229" s="104"/>
      <c r="AB229" s="104"/>
      <c r="AC229" s="104"/>
    </row>
    <row r="230" spans="1:29" s="105" customFormat="1" ht="29.25" customHeight="1" x14ac:dyDescent="0.2">
      <c r="A230" s="103" t="e">
        <f>A229+1</f>
        <v>#REF!</v>
      </c>
      <c r="B230" s="104" t="s">
        <v>1566</v>
      </c>
      <c r="C230" s="104" t="s">
        <v>1567</v>
      </c>
      <c r="D230" s="104" t="s">
        <v>81</v>
      </c>
      <c r="E230" s="77"/>
      <c r="F230" s="104">
        <v>3</v>
      </c>
      <c r="G230" s="104" t="s">
        <v>192</v>
      </c>
      <c r="H230" s="104" t="s">
        <v>44</v>
      </c>
      <c r="I230" s="104">
        <v>82</v>
      </c>
      <c r="J230" s="104">
        <v>1</v>
      </c>
      <c r="K230" s="77"/>
      <c r="L230" s="77"/>
      <c r="M230" s="77"/>
      <c r="N230" s="77"/>
      <c r="O230" s="77"/>
      <c r="P230" s="77"/>
      <c r="Q230" s="77"/>
      <c r="R230" s="77"/>
      <c r="S230" s="77"/>
      <c r="T230" s="77"/>
      <c r="U230" s="77"/>
      <c r="V230" s="77"/>
      <c r="W230" s="104" t="s">
        <v>173</v>
      </c>
      <c r="X230" s="104" t="s">
        <v>1676</v>
      </c>
      <c r="Y230" s="77"/>
      <c r="Z230" s="104"/>
      <c r="AA230" s="104"/>
      <c r="AB230" s="104"/>
      <c r="AC230" s="104"/>
    </row>
  </sheetData>
  <autoFilter ref="A169:HA215"/>
  <mergeCells count="3">
    <mergeCell ref="T3:Y3"/>
    <mergeCell ref="A4:X4"/>
    <mergeCell ref="A5:X5"/>
  </mergeCells>
  <pageMargins left="0.32" right="0.25" top="0.32" bottom="0.37" header="0.17" footer="0.17"/>
  <pageSetup paperSize="9" scale="99"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Y332"/>
  <sheetViews>
    <sheetView tabSelected="1" view="pageBreakPreview" zoomScale="85" zoomScaleNormal="100" zoomScaleSheetLayoutView="85" workbookViewId="0">
      <selection activeCell="Q11" sqref="Q11"/>
    </sheetView>
  </sheetViews>
  <sheetFormatPr defaultRowHeight="12.75" x14ac:dyDescent="0.2"/>
  <cols>
    <col min="1" max="1" width="6.7109375" style="136" customWidth="1"/>
    <col min="2" max="2" width="19.140625" style="207" customWidth="1"/>
    <col min="3" max="3" width="10.28515625" style="207" customWidth="1"/>
    <col min="4" max="4" width="10.7109375" style="207" customWidth="1"/>
    <col min="5" max="5" width="12.28515625" style="207" customWidth="1"/>
    <col min="6" max="6" width="4.7109375" style="207" customWidth="1"/>
    <col min="7" max="7" width="11.5703125" style="207" customWidth="1"/>
    <col min="8" max="8" width="9.7109375" style="207" customWidth="1"/>
    <col min="9" max="9" width="7.5703125" style="207" customWidth="1"/>
    <col min="10" max="10" width="6.7109375" style="207" customWidth="1"/>
    <col min="11" max="11" width="6.85546875" style="159" customWidth="1"/>
    <col min="12" max="12" width="7" style="159" customWidth="1"/>
    <col min="13" max="13" width="8.42578125" style="159" customWidth="1"/>
    <col min="14" max="14" width="13.85546875" style="159" customWidth="1"/>
    <col min="15" max="15" width="6.42578125" style="159" customWidth="1"/>
    <col min="16" max="16" width="5.5703125" style="207" hidden="1" customWidth="1"/>
    <col min="17" max="17" width="21.140625" style="207" customWidth="1"/>
    <col min="18" max="18" width="15.85546875" style="207" hidden="1" customWidth="1"/>
    <col min="19" max="19" width="14.28515625" style="207" hidden="1" customWidth="1"/>
    <col min="20" max="20" width="17.7109375" style="207" hidden="1" customWidth="1"/>
    <col min="21" max="21" width="14" style="207" customWidth="1"/>
    <col min="22" max="22" width="16.85546875" style="207" customWidth="1"/>
    <col min="23" max="23" width="11.5703125" style="207" customWidth="1"/>
    <col min="24" max="24" width="26.42578125" style="207" customWidth="1"/>
    <col min="25" max="25" width="17.5703125" style="207" customWidth="1"/>
    <col min="26" max="26" width="9.140625" style="207" customWidth="1"/>
    <col min="27" max="27" width="12" style="207" customWidth="1"/>
    <col min="28" max="195" width="9.140625" style="207" customWidth="1"/>
    <col min="196" max="196" width="6" style="207" customWidth="1"/>
    <col min="197" max="206" width="9.140625" style="207" customWidth="1"/>
    <col min="207" max="207" width="3.7109375" style="207" customWidth="1"/>
    <col min="208" max="16384" width="9.140625" style="207"/>
  </cols>
  <sheetData>
    <row r="1" spans="1:207" s="126" customFormat="1" ht="15.75" x14ac:dyDescent="0.25">
      <c r="A1" s="120" t="s">
        <v>147</v>
      </c>
      <c r="B1" s="120"/>
      <c r="C1" s="195"/>
      <c r="D1" s="121"/>
      <c r="E1" s="121"/>
      <c r="F1" s="121"/>
      <c r="G1" s="122"/>
      <c r="H1" s="121"/>
      <c r="I1" s="123"/>
      <c r="K1" s="152"/>
      <c r="L1" s="152"/>
      <c r="M1" s="152"/>
      <c r="N1" s="153"/>
      <c r="O1" s="154"/>
      <c r="P1" s="123"/>
      <c r="Q1" s="232" t="s">
        <v>1438</v>
      </c>
      <c r="R1" s="204"/>
      <c r="S1" s="205"/>
      <c r="T1" s="123"/>
      <c r="U1" s="124"/>
      <c r="V1" s="124"/>
      <c r="W1" s="124"/>
      <c r="X1" s="124"/>
      <c r="Y1" s="124"/>
      <c r="Z1" s="124"/>
      <c r="AA1" s="124"/>
    </row>
    <row r="2" spans="1:207" s="126" customFormat="1" ht="16.5" x14ac:dyDescent="0.25">
      <c r="A2" s="124" t="s">
        <v>5</v>
      </c>
      <c r="B2" s="124"/>
      <c r="C2" s="195"/>
      <c r="D2" s="121"/>
      <c r="E2" s="121"/>
      <c r="F2" s="121"/>
      <c r="G2" s="122"/>
      <c r="H2" s="121"/>
      <c r="I2" s="123"/>
      <c r="K2" s="155"/>
      <c r="L2" s="155"/>
      <c r="M2" s="155"/>
      <c r="N2" s="156"/>
      <c r="O2" s="157"/>
      <c r="P2" s="128"/>
      <c r="Q2" s="232" t="s">
        <v>1439</v>
      </c>
      <c r="R2" s="204"/>
      <c r="S2" s="205"/>
      <c r="T2" s="128"/>
      <c r="U2" s="127"/>
      <c r="V2" s="127"/>
      <c r="W2" s="127"/>
      <c r="X2" s="127"/>
      <c r="Y2" s="127"/>
      <c r="Z2" s="127"/>
      <c r="AA2" s="127"/>
    </row>
    <row r="3" spans="1:207" s="126" customFormat="1" ht="20.100000000000001" customHeight="1" x14ac:dyDescent="0.25">
      <c r="A3" s="121"/>
      <c r="B3" s="125"/>
      <c r="C3" s="195"/>
      <c r="D3" s="121"/>
      <c r="E3" s="121"/>
      <c r="F3" s="121"/>
      <c r="G3" s="122"/>
      <c r="H3" s="121"/>
      <c r="I3" s="123"/>
      <c r="J3" s="196"/>
      <c r="K3" s="158"/>
      <c r="L3" s="158"/>
      <c r="M3" s="158"/>
      <c r="N3" s="158"/>
      <c r="O3" s="158"/>
      <c r="P3" s="123"/>
      <c r="Q3" s="195"/>
      <c r="R3" s="259"/>
      <c r="S3" s="259"/>
      <c r="T3" s="259"/>
      <c r="U3" s="259"/>
      <c r="V3" s="259"/>
      <c r="W3" s="260"/>
      <c r="X3" s="196"/>
    </row>
    <row r="4" spans="1:207" s="130" customFormat="1" ht="43.5" customHeight="1" x14ac:dyDescent="0.25">
      <c r="A4" s="261" t="s">
        <v>2306</v>
      </c>
      <c r="B4" s="261"/>
      <c r="C4" s="261"/>
      <c r="D4" s="261"/>
      <c r="E4" s="261"/>
      <c r="F4" s="261"/>
      <c r="G4" s="261"/>
      <c r="H4" s="261"/>
      <c r="I4" s="261"/>
      <c r="J4" s="261"/>
      <c r="K4" s="261"/>
      <c r="L4" s="261"/>
      <c r="M4" s="261"/>
      <c r="N4" s="261"/>
      <c r="O4" s="261"/>
      <c r="P4" s="261"/>
      <c r="Q4" s="262"/>
      <c r="R4" s="262"/>
      <c r="S4" s="262"/>
      <c r="T4" s="261"/>
      <c r="U4" s="261"/>
      <c r="V4" s="261"/>
      <c r="W4" s="261"/>
      <c r="X4" s="129"/>
    </row>
    <row r="5" spans="1:207" s="130" customFormat="1" ht="15.75" customHeight="1" x14ac:dyDescent="0.25">
      <c r="A5" s="263" t="s">
        <v>2305</v>
      </c>
      <c r="B5" s="263"/>
      <c r="C5" s="263"/>
      <c r="D5" s="263"/>
      <c r="E5" s="263"/>
      <c r="F5" s="263"/>
      <c r="G5" s="263"/>
      <c r="H5" s="263"/>
      <c r="I5" s="263"/>
      <c r="J5" s="263"/>
      <c r="K5" s="263"/>
      <c r="L5" s="263"/>
      <c r="M5" s="263"/>
      <c r="N5" s="263"/>
      <c r="O5" s="263"/>
      <c r="P5" s="263"/>
      <c r="Q5" s="264"/>
      <c r="R5" s="264"/>
      <c r="S5" s="264"/>
      <c r="T5" s="263"/>
      <c r="U5" s="263"/>
      <c r="V5" s="263"/>
      <c r="W5" s="263"/>
      <c r="X5" s="131"/>
    </row>
    <row r="6" spans="1:207" s="130" customFormat="1" ht="26.25" customHeight="1" x14ac:dyDescent="0.25">
      <c r="A6" s="263" t="s">
        <v>2286</v>
      </c>
      <c r="B6" s="263"/>
      <c r="C6" s="263"/>
      <c r="D6" s="263"/>
      <c r="E6" s="263"/>
      <c r="F6" s="263"/>
      <c r="G6" s="263"/>
      <c r="H6" s="263"/>
      <c r="I6" s="263"/>
      <c r="J6" s="263"/>
      <c r="K6" s="263"/>
      <c r="L6" s="263"/>
      <c r="M6" s="263"/>
      <c r="N6" s="263"/>
      <c r="O6" s="263"/>
      <c r="P6" s="263"/>
      <c r="Q6" s="264"/>
      <c r="R6" s="264"/>
      <c r="S6" s="264"/>
      <c r="T6" s="263"/>
      <c r="U6" s="263"/>
      <c r="V6" s="263"/>
      <c r="W6" s="263"/>
      <c r="X6" s="131"/>
    </row>
    <row r="7" spans="1:207" s="188" customFormat="1" ht="33" customHeight="1" x14ac:dyDescent="0.3">
      <c r="A7" s="265" t="s">
        <v>2038</v>
      </c>
      <c r="B7" s="265"/>
      <c r="C7" s="265"/>
      <c r="D7" s="265"/>
      <c r="E7" s="265"/>
      <c r="F7" s="265"/>
      <c r="G7" s="265"/>
      <c r="H7" s="265"/>
      <c r="I7" s="265"/>
      <c r="J7" s="265"/>
      <c r="K7" s="265"/>
      <c r="L7" s="265"/>
      <c r="M7" s="265"/>
      <c r="N7" s="265"/>
      <c r="O7" s="265"/>
      <c r="P7" s="265"/>
      <c r="Q7" s="266"/>
      <c r="R7" s="266"/>
      <c r="S7" s="266"/>
      <c r="T7" s="265"/>
      <c r="U7" s="265"/>
      <c r="V7" s="265"/>
      <c r="W7" s="265"/>
      <c r="X7" s="187"/>
    </row>
    <row r="8" spans="1:207" s="126" customFormat="1" ht="12.75" customHeight="1" x14ac:dyDescent="0.25">
      <c r="A8" s="121"/>
      <c r="B8" s="125"/>
      <c r="C8" s="195"/>
      <c r="D8" s="121"/>
      <c r="E8" s="121"/>
      <c r="F8" s="121"/>
      <c r="G8" s="122"/>
      <c r="H8" s="121"/>
      <c r="I8" s="123"/>
      <c r="J8" s="196"/>
      <c r="K8" s="158"/>
      <c r="L8" s="158"/>
      <c r="M8" s="158"/>
      <c r="N8" s="158"/>
      <c r="O8" s="158"/>
      <c r="P8" s="123"/>
      <c r="Q8" s="195"/>
      <c r="R8" s="204"/>
      <c r="S8" s="204"/>
      <c r="T8" s="132"/>
      <c r="U8" s="133"/>
      <c r="V8" s="196"/>
      <c r="W8" s="196"/>
      <c r="X8" s="196"/>
    </row>
    <row r="9" spans="1:207" s="206" customFormat="1" ht="57" customHeight="1" x14ac:dyDescent="0.2">
      <c r="A9" s="90" t="s">
        <v>0</v>
      </c>
      <c r="B9" s="91" t="s">
        <v>193</v>
      </c>
      <c r="C9" s="91" t="s">
        <v>194</v>
      </c>
      <c r="D9" s="91" t="s">
        <v>1570</v>
      </c>
      <c r="E9" s="91" t="s">
        <v>880</v>
      </c>
      <c r="F9" s="91" t="s">
        <v>1</v>
      </c>
      <c r="G9" s="91" t="s">
        <v>2</v>
      </c>
      <c r="H9" s="91" t="s">
        <v>1972</v>
      </c>
      <c r="I9" s="92" t="s">
        <v>1647</v>
      </c>
      <c r="J9" s="165" t="s">
        <v>11</v>
      </c>
      <c r="K9" s="93" t="s">
        <v>7</v>
      </c>
      <c r="L9" s="93" t="s">
        <v>8</v>
      </c>
      <c r="M9" s="93" t="s">
        <v>9</v>
      </c>
      <c r="N9" s="93" t="s">
        <v>10</v>
      </c>
      <c r="O9" s="93" t="s">
        <v>12</v>
      </c>
      <c r="P9" s="93" t="s">
        <v>1485</v>
      </c>
      <c r="Q9" s="93" t="s">
        <v>13</v>
      </c>
      <c r="R9" s="93" t="s">
        <v>14</v>
      </c>
      <c r="S9" s="93" t="s">
        <v>15</v>
      </c>
      <c r="T9" s="93" t="s">
        <v>16</v>
      </c>
      <c r="U9" s="93" t="s">
        <v>195</v>
      </c>
      <c r="V9" s="93" t="s">
        <v>6</v>
      </c>
      <c r="W9" s="93" t="s">
        <v>888</v>
      </c>
      <c r="X9" s="172" t="s">
        <v>2046</v>
      </c>
      <c r="Y9" s="91"/>
      <c r="Z9" s="91"/>
      <c r="AA9" s="91"/>
    </row>
    <row r="10" spans="1:207" s="72" customFormat="1" ht="51.75" customHeight="1" x14ac:dyDescent="0.2">
      <c r="A10" s="74">
        <v>1</v>
      </c>
      <c r="B10" s="71" t="s">
        <v>1615</v>
      </c>
      <c r="C10" s="71" t="s">
        <v>1616</v>
      </c>
      <c r="D10" s="71"/>
      <c r="E10" s="71" t="s">
        <v>2041</v>
      </c>
      <c r="F10" s="71">
        <v>3</v>
      </c>
      <c r="G10" s="71" t="s">
        <v>192</v>
      </c>
      <c r="H10" s="71" t="s">
        <v>1610</v>
      </c>
      <c r="I10" s="71">
        <v>51</v>
      </c>
      <c r="J10" s="161">
        <v>1</v>
      </c>
      <c r="K10" s="161" t="s">
        <v>296</v>
      </c>
      <c r="L10" s="161" t="s">
        <v>1918</v>
      </c>
      <c r="M10" s="161" t="s">
        <v>298</v>
      </c>
      <c r="N10" s="161" t="s">
        <v>337</v>
      </c>
      <c r="O10" s="169">
        <f>VLOOKUP(N10,'Giang duong'!A:H,3,0)</f>
        <v>70</v>
      </c>
      <c r="P10" s="161"/>
      <c r="Q10" s="161" t="s">
        <v>2165</v>
      </c>
      <c r="R10" s="161" t="s">
        <v>2166</v>
      </c>
      <c r="S10" s="161" t="s">
        <v>2167</v>
      </c>
      <c r="T10" s="161" t="s">
        <v>2168</v>
      </c>
      <c r="U10" s="161" t="s">
        <v>216</v>
      </c>
      <c r="V10" s="168"/>
      <c r="W10" s="71" t="s">
        <v>2035</v>
      </c>
      <c r="X10" s="71"/>
      <c r="Y10" s="71" t="s">
        <v>1617</v>
      </c>
      <c r="Z10" s="71"/>
      <c r="AA10" s="161" t="str">
        <f>N10&amp;K10&amp;L10</f>
        <v>406E4Chiều2</v>
      </c>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row>
    <row r="11" spans="1:207" ht="51.75" customHeight="1" x14ac:dyDescent="0.2">
      <c r="A11" s="74">
        <v>2</v>
      </c>
      <c r="B11" s="83" t="s">
        <v>1615</v>
      </c>
      <c r="C11" s="83" t="s">
        <v>1616</v>
      </c>
      <c r="D11" s="83"/>
      <c r="E11" s="83" t="s">
        <v>2042</v>
      </c>
      <c r="F11" s="83">
        <v>3</v>
      </c>
      <c r="G11" s="83" t="s">
        <v>192</v>
      </c>
      <c r="H11" s="83" t="s">
        <v>69</v>
      </c>
      <c r="I11" s="83">
        <v>114</v>
      </c>
      <c r="J11" s="163" t="s">
        <v>1957</v>
      </c>
      <c r="K11" s="163" t="s">
        <v>296</v>
      </c>
      <c r="L11" s="163" t="s">
        <v>1918</v>
      </c>
      <c r="M11" s="163" t="s">
        <v>297</v>
      </c>
      <c r="N11" s="163" t="s">
        <v>365</v>
      </c>
      <c r="O11" s="169">
        <f>VLOOKUP(N11,'Giang duong'!A:H,3,0)</f>
        <v>80</v>
      </c>
      <c r="P11" s="163"/>
      <c r="Q11" s="163" t="s">
        <v>2165</v>
      </c>
      <c r="R11" s="163" t="s">
        <v>2166</v>
      </c>
      <c r="S11" s="163" t="s">
        <v>2167</v>
      </c>
      <c r="T11" s="163" t="s">
        <v>2168</v>
      </c>
      <c r="U11" s="163" t="s">
        <v>216</v>
      </c>
      <c r="V11" s="166"/>
      <c r="W11" s="83" t="s">
        <v>2035</v>
      </c>
      <c r="X11" s="83"/>
      <c r="Y11" s="83" t="s">
        <v>1617</v>
      </c>
      <c r="Z11" s="83"/>
      <c r="AA11" s="161" t="str">
        <f t="shared" ref="AA11:AA74" si="0">N11&amp;K11&amp;L11</f>
        <v>103CSSNNChiều2</v>
      </c>
    </row>
    <row r="12" spans="1:207" ht="51.75" customHeight="1" x14ac:dyDescent="0.2">
      <c r="A12" s="74">
        <v>3</v>
      </c>
      <c r="B12" s="71" t="s">
        <v>35</v>
      </c>
      <c r="C12" s="71" t="s">
        <v>28</v>
      </c>
      <c r="D12" s="71" t="s">
        <v>43</v>
      </c>
      <c r="E12" s="71" t="s">
        <v>1736</v>
      </c>
      <c r="F12" s="71">
        <v>3</v>
      </c>
      <c r="G12" s="71" t="s">
        <v>192</v>
      </c>
      <c r="H12" s="71" t="s">
        <v>132</v>
      </c>
      <c r="I12" s="71">
        <v>75</v>
      </c>
      <c r="J12" s="161">
        <v>1</v>
      </c>
      <c r="K12" s="161" t="s">
        <v>186</v>
      </c>
      <c r="L12" s="161" t="s">
        <v>1918</v>
      </c>
      <c r="M12" s="161" t="s">
        <v>301</v>
      </c>
      <c r="N12" s="161" t="s">
        <v>363</v>
      </c>
      <c r="O12" s="169">
        <f>VLOOKUP(N12,'Giang duong'!A:H,3,0)</f>
        <v>80</v>
      </c>
      <c r="P12" s="161"/>
      <c r="Q12" s="161" t="s">
        <v>2112</v>
      </c>
      <c r="R12" s="161" t="s">
        <v>2113</v>
      </c>
      <c r="S12" s="161" t="s">
        <v>2114</v>
      </c>
      <c r="T12" s="185" t="s">
        <v>2115</v>
      </c>
      <c r="U12" s="161" t="s">
        <v>175</v>
      </c>
      <c r="V12" s="168"/>
      <c r="W12" s="71" t="s">
        <v>2035</v>
      </c>
      <c r="X12" s="71"/>
      <c r="Y12" s="71" t="s">
        <v>1510</v>
      </c>
      <c r="Z12" s="71"/>
      <c r="AA12" s="161" t="str">
        <f t="shared" si="0"/>
        <v>101CSSNNSáng2</v>
      </c>
      <c r="AB12" s="72"/>
      <c r="AC12" s="72"/>
    </row>
    <row r="13" spans="1:207" ht="51.75" customHeight="1" x14ac:dyDescent="0.2">
      <c r="A13" s="74">
        <v>4</v>
      </c>
      <c r="B13" s="71" t="s">
        <v>35</v>
      </c>
      <c r="C13" s="71" t="s">
        <v>28</v>
      </c>
      <c r="D13" s="71" t="s">
        <v>43</v>
      </c>
      <c r="E13" s="71" t="s">
        <v>1737</v>
      </c>
      <c r="F13" s="71">
        <v>3</v>
      </c>
      <c r="G13" s="71" t="s">
        <v>192</v>
      </c>
      <c r="H13" s="71" t="s">
        <v>132</v>
      </c>
      <c r="I13" s="71">
        <v>75</v>
      </c>
      <c r="J13" s="161">
        <v>1</v>
      </c>
      <c r="K13" s="161" t="s">
        <v>186</v>
      </c>
      <c r="L13" s="161" t="s">
        <v>1918</v>
      </c>
      <c r="M13" s="161" t="s">
        <v>301</v>
      </c>
      <c r="N13" s="161" t="s">
        <v>348</v>
      </c>
      <c r="O13" s="169">
        <f>VLOOKUP(N13,'Giang duong'!A:H,3,0)</f>
        <v>60</v>
      </c>
      <c r="P13" s="161"/>
      <c r="Q13" s="161" t="s">
        <v>2116</v>
      </c>
      <c r="R13" s="161" t="s">
        <v>2113</v>
      </c>
      <c r="S13" s="161" t="s">
        <v>2117</v>
      </c>
      <c r="T13" s="161" t="s">
        <v>2118</v>
      </c>
      <c r="U13" s="161" t="s">
        <v>175</v>
      </c>
      <c r="V13" s="168"/>
      <c r="W13" s="71" t="s">
        <v>2035</v>
      </c>
      <c r="X13" s="71"/>
      <c r="Y13" s="71" t="s">
        <v>1510</v>
      </c>
      <c r="Z13" s="71"/>
      <c r="AA13" s="161" t="str">
        <f t="shared" si="0"/>
        <v>201CSSNNSáng2</v>
      </c>
      <c r="AB13" s="72"/>
      <c r="AC13" s="72"/>
    </row>
    <row r="14" spans="1:207" ht="51.75" customHeight="1" x14ac:dyDescent="0.2">
      <c r="A14" s="74">
        <v>5</v>
      </c>
      <c r="B14" s="83" t="s">
        <v>35</v>
      </c>
      <c r="C14" s="83" t="s">
        <v>28</v>
      </c>
      <c r="D14" s="71" t="s">
        <v>43</v>
      </c>
      <c r="E14" s="83" t="s">
        <v>1736</v>
      </c>
      <c r="F14" s="83">
        <v>3</v>
      </c>
      <c r="G14" s="83" t="s">
        <v>240</v>
      </c>
      <c r="H14" s="83" t="s">
        <v>1644</v>
      </c>
      <c r="I14" s="83">
        <v>66</v>
      </c>
      <c r="J14" s="163">
        <v>1</v>
      </c>
      <c r="K14" s="163" t="s">
        <v>296</v>
      </c>
      <c r="L14" s="163" t="s">
        <v>1918</v>
      </c>
      <c r="M14" s="163" t="s">
        <v>297</v>
      </c>
      <c r="N14" s="163" t="s">
        <v>358</v>
      </c>
      <c r="O14" s="169">
        <f>VLOOKUP(N14,'Giang duong'!A:H,3,0)</f>
        <v>85</v>
      </c>
      <c r="P14" s="163"/>
      <c r="Q14" s="163" t="s">
        <v>2116</v>
      </c>
      <c r="R14" s="161" t="s">
        <v>2113</v>
      </c>
      <c r="S14" s="161" t="s">
        <v>2163</v>
      </c>
      <c r="T14" s="161" t="s">
        <v>2119</v>
      </c>
      <c r="U14" s="163" t="s">
        <v>175</v>
      </c>
      <c r="V14" s="168"/>
      <c r="W14" s="71" t="s">
        <v>2035</v>
      </c>
      <c r="X14" s="83"/>
      <c r="Y14" s="83" t="s">
        <v>1490</v>
      </c>
      <c r="Z14" s="83"/>
      <c r="AA14" s="161" t="str">
        <f t="shared" si="0"/>
        <v>702VUChiều2</v>
      </c>
    </row>
    <row r="15" spans="1:207" ht="51.75" customHeight="1" x14ac:dyDescent="0.2">
      <c r="A15" s="74">
        <v>6</v>
      </c>
      <c r="B15" s="83" t="s">
        <v>35</v>
      </c>
      <c r="C15" s="71" t="s">
        <v>28</v>
      </c>
      <c r="D15" s="71" t="s">
        <v>43</v>
      </c>
      <c r="E15" s="83" t="s">
        <v>1737</v>
      </c>
      <c r="F15" s="83">
        <v>3</v>
      </c>
      <c r="G15" s="83" t="s">
        <v>240</v>
      </c>
      <c r="H15" s="83" t="s">
        <v>1660</v>
      </c>
      <c r="I15" s="83" t="s">
        <v>1690</v>
      </c>
      <c r="J15" s="163">
        <v>1</v>
      </c>
      <c r="K15" s="163" t="s">
        <v>296</v>
      </c>
      <c r="L15" s="163" t="s">
        <v>1956</v>
      </c>
      <c r="M15" s="163" t="s">
        <v>298</v>
      </c>
      <c r="N15" s="163" t="s">
        <v>335</v>
      </c>
      <c r="O15" s="169">
        <f>VLOOKUP(N15,'Giang duong'!A:H,3,0)</f>
        <v>70</v>
      </c>
      <c r="P15" s="163"/>
      <c r="Q15" s="161" t="s">
        <v>2112</v>
      </c>
      <c r="R15" s="161" t="s">
        <v>2113</v>
      </c>
      <c r="S15" s="161" t="s">
        <v>2164</v>
      </c>
      <c r="T15" s="161" t="s">
        <v>2115</v>
      </c>
      <c r="U15" s="163" t="s">
        <v>175</v>
      </c>
      <c r="V15" s="168"/>
      <c r="W15" s="71" t="s">
        <v>2035</v>
      </c>
      <c r="X15" s="83"/>
      <c r="Y15" s="83" t="s">
        <v>1490</v>
      </c>
      <c r="Z15" s="83"/>
      <c r="AA15" s="161" t="str">
        <f t="shared" si="0"/>
        <v>707VUChiều5</v>
      </c>
    </row>
    <row r="16" spans="1:207" ht="51.75" customHeight="1" x14ac:dyDescent="0.2">
      <c r="A16" s="74">
        <v>7</v>
      </c>
      <c r="B16" s="71" t="s">
        <v>108</v>
      </c>
      <c r="C16" s="71" t="s">
        <v>110</v>
      </c>
      <c r="D16" s="71" t="s">
        <v>43</v>
      </c>
      <c r="E16" s="71" t="s">
        <v>1738</v>
      </c>
      <c r="F16" s="71">
        <v>3</v>
      </c>
      <c r="G16" s="71" t="s">
        <v>192</v>
      </c>
      <c r="H16" s="71" t="s">
        <v>1589</v>
      </c>
      <c r="I16" s="71">
        <v>70</v>
      </c>
      <c r="J16" s="161">
        <v>1</v>
      </c>
      <c r="K16" s="161" t="s">
        <v>296</v>
      </c>
      <c r="L16" s="161" t="s">
        <v>1918</v>
      </c>
      <c r="M16" s="161" t="s">
        <v>298</v>
      </c>
      <c r="N16" s="161" t="s">
        <v>364</v>
      </c>
      <c r="O16" s="169">
        <f>VLOOKUP(N16,'Giang duong'!A:H,3,0)</f>
        <v>80</v>
      </c>
      <c r="P16" s="161"/>
      <c r="Q16" s="161" t="s">
        <v>2047</v>
      </c>
      <c r="R16" s="163" t="s">
        <v>2048</v>
      </c>
      <c r="S16" s="164" t="s">
        <v>2049</v>
      </c>
      <c r="T16" s="161" t="s">
        <v>2050</v>
      </c>
      <c r="U16" s="161" t="s">
        <v>174</v>
      </c>
      <c r="V16" s="168"/>
      <c r="W16" s="71" t="s">
        <v>2035</v>
      </c>
      <c r="X16" s="71"/>
      <c r="Y16" s="71" t="s">
        <v>1678</v>
      </c>
      <c r="Z16" s="71"/>
      <c r="AA16" s="161" t="str">
        <f t="shared" si="0"/>
        <v>102CSSNNChiều2</v>
      </c>
      <c r="AB16" s="72"/>
      <c r="AC16" s="72"/>
    </row>
    <row r="17" spans="1:207" s="72" customFormat="1" ht="51.75" customHeight="1" x14ac:dyDescent="0.2">
      <c r="A17" s="74">
        <v>8</v>
      </c>
      <c r="B17" s="71" t="s">
        <v>108</v>
      </c>
      <c r="C17" s="71" t="s">
        <v>110</v>
      </c>
      <c r="D17" s="71" t="s">
        <v>205</v>
      </c>
      <c r="E17" s="71" t="s">
        <v>1739</v>
      </c>
      <c r="F17" s="71">
        <v>3</v>
      </c>
      <c r="G17" s="71" t="s">
        <v>192</v>
      </c>
      <c r="H17" s="71" t="s">
        <v>2290</v>
      </c>
      <c r="I17" s="71">
        <v>38</v>
      </c>
      <c r="J17" s="161">
        <v>2</v>
      </c>
      <c r="K17" s="161" t="s">
        <v>186</v>
      </c>
      <c r="L17" s="161" t="s">
        <v>1918</v>
      </c>
      <c r="M17" s="161" t="s">
        <v>301</v>
      </c>
      <c r="N17" s="161" t="s">
        <v>337</v>
      </c>
      <c r="O17" s="169">
        <f>VLOOKUP(N17,'Giang duong'!A:H,3,0)</f>
        <v>70</v>
      </c>
      <c r="P17" s="161"/>
      <c r="Q17" s="161" t="s">
        <v>2047</v>
      </c>
      <c r="R17" s="163" t="s">
        <v>2048</v>
      </c>
      <c r="S17" s="164" t="s">
        <v>2049</v>
      </c>
      <c r="T17" s="161" t="s">
        <v>2050</v>
      </c>
      <c r="U17" s="161" t="s">
        <v>174</v>
      </c>
      <c r="V17" s="168"/>
      <c r="W17" s="71" t="s">
        <v>2035</v>
      </c>
      <c r="X17" s="71"/>
      <c r="Y17" s="71" t="s">
        <v>1697</v>
      </c>
      <c r="Z17" s="71"/>
      <c r="AA17" s="161" t="str">
        <f t="shared" si="0"/>
        <v>406E4Sáng2</v>
      </c>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row>
    <row r="18" spans="1:207" s="72" customFormat="1" ht="51.75" customHeight="1" x14ac:dyDescent="0.2">
      <c r="A18" s="74">
        <v>9</v>
      </c>
      <c r="B18" s="71" t="s">
        <v>108</v>
      </c>
      <c r="C18" s="71" t="s">
        <v>110</v>
      </c>
      <c r="D18" s="71" t="s">
        <v>205</v>
      </c>
      <c r="E18" s="71" t="s">
        <v>1740</v>
      </c>
      <c r="F18" s="71">
        <v>3</v>
      </c>
      <c r="G18" s="71" t="s">
        <v>192</v>
      </c>
      <c r="H18" s="71" t="s">
        <v>2291</v>
      </c>
      <c r="I18" s="71">
        <v>38</v>
      </c>
      <c r="J18" s="161">
        <v>2</v>
      </c>
      <c r="K18" s="161" t="s">
        <v>186</v>
      </c>
      <c r="L18" s="161" t="s">
        <v>1920</v>
      </c>
      <c r="M18" s="161" t="s">
        <v>301</v>
      </c>
      <c r="N18" s="161" t="s">
        <v>1958</v>
      </c>
      <c r="O18" s="169">
        <f>VLOOKUP(N18,'Giang duong'!A:H,3,0)</f>
        <v>40</v>
      </c>
      <c r="P18" s="161"/>
      <c r="Q18" s="161" t="s">
        <v>2111</v>
      </c>
      <c r="R18" s="163" t="s">
        <v>2048</v>
      </c>
      <c r="S18" s="164" t="s">
        <v>2049</v>
      </c>
      <c r="T18" s="161" t="s">
        <v>2050</v>
      </c>
      <c r="U18" s="161" t="s">
        <v>174</v>
      </c>
      <c r="V18" s="168"/>
      <c r="W18" s="71" t="s">
        <v>2035</v>
      </c>
      <c r="X18" s="71"/>
      <c r="Y18" s="71" t="s">
        <v>1697</v>
      </c>
      <c r="Z18" s="71"/>
      <c r="AA18" s="161" t="str">
        <f t="shared" si="0"/>
        <v>508E4Sáng4</v>
      </c>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row>
    <row r="19" spans="1:207" s="72" customFormat="1" ht="51.75" customHeight="1" x14ac:dyDescent="0.2">
      <c r="A19" s="74">
        <v>10</v>
      </c>
      <c r="B19" s="71" t="s">
        <v>153</v>
      </c>
      <c r="C19" s="71" t="s">
        <v>1561</v>
      </c>
      <c r="D19" s="71" t="s">
        <v>48</v>
      </c>
      <c r="E19" s="71" t="s">
        <v>1561</v>
      </c>
      <c r="F19" s="71">
        <v>3</v>
      </c>
      <c r="G19" s="71" t="s">
        <v>199</v>
      </c>
      <c r="H19" s="71" t="s">
        <v>44</v>
      </c>
      <c r="I19" s="71">
        <v>82</v>
      </c>
      <c r="J19" s="71">
        <v>1</v>
      </c>
      <c r="K19" s="163" t="s">
        <v>186</v>
      </c>
      <c r="L19" s="161" t="s">
        <v>1919</v>
      </c>
      <c r="M19" s="163" t="s">
        <v>336</v>
      </c>
      <c r="N19" s="163" t="s">
        <v>365</v>
      </c>
      <c r="O19" s="169">
        <f>VLOOKUP(N19,'Giang duong'!A:H,3,0)</f>
        <v>80</v>
      </c>
      <c r="P19" s="71"/>
      <c r="Q19" s="197" t="s">
        <v>2197</v>
      </c>
      <c r="R19" s="83" t="s">
        <v>933</v>
      </c>
      <c r="S19" s="71"/>
      <c r="T19" s="71"/>
      <c r="U19" s="71" t="s">
        <v>173</v>
      </c>
      <c r="V19" s="168"/>
      <c r="W19" s="71" t="s">
        <v>2035</v>
      </c>
      <c r="X19" s="71"/>
      <c r="Y19" s="71"/>
      <c r="Z19" s="71"/>
      <c r="AA19" s="161" t="str">
        <f t="shared" si="0"/>
        <v>103CSSNNSáng3</v>
      </c>
    </row>
    <row r="20" spans="1:207" s="72" customFormat="1" ht="51.75" customHeight="1" x14ac:dyDescent="0.2">
      <c r="A20" s="74">
        <v>11</v>
      </c>
      <c r="B20" s="71" t="s">
        <v>1695</v>
      </c>
      <c r="C20" s="71" t="s">
        <v>258</v>
      </c>
      <c r="D20" s="71" t="s">
        <v>205</v>
      </c>
      <c r="E20" s="71" t="s">
        <v>1741</v>
      </c>
      <c r="F20" s="71">
        <v>3</v>
      </c>
      <c r="G20" s="71" t="s">
        <v>192</v>
      </c>
      <c r="H20" s="71" t="s">
        <v>2290</v>
      </c>
      <c r="I20" s="71">
        <v>38</v>
      </c>
      <c r="J20" s="161" t="s">
        <v>1918</v>
      </c>
      <c r="K20" s="161" t="s">
        <v>186</v>
      </c>
      <c r="L20" s="161" t="s">
        <v>1918</v>
      </c>
      <c r="M20" s="161" t="s">
        <v>336</v>
      </c>
      <c r="N20" s="161" t="s">
        <v>337</v>
      </c>
      <c r="O20" s="169">
        <f>VLOOKUP(N20,'Giang duong'!A:H,3,0)</f>
        <v>70</v>
      </c>
      <c r="P20" s="161"/>
      <c r="Q20" s="161" t="s">
        <v>2051</v>
      </c>
      <c r="R20" s="163" t="s">
        <v>2048</v>
      </c>
      <c r="S20" s="164" t="s">
        <v>2052</v>
      </c>
      <c r="T20" s="161" t="s">
        <v>2053</v>
      </c>
      <c r="U20" s="161" t="s">
        <v>174</v>
      </c>
      <c r="V20" s="168"/>
      <c r="W20" s="71" t="s">
        <v>2035</v>
      </c>
      <c r="X20" s="71"/>
      <c r="Y20" s="71" t="s">
        <v>1676</v>
      </c>
      <c r="Z20" s="71"/>
      <c r="AA20" s="161" t="str">
        <f t="shared" si="0"/>
        <v>406E4Sáng2</v>
      </c>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row>
    <row r="21" spans="1:207" s="72" customFormat="1" ht="51.75" customHeight="1" x14ac:dyDescent="0.2">
      <c r="A21" s="74">
        <v>12</v>
      </c>
      <c r="B21" s="71" t="s">
        <v>1695</v>
      </c>
      <c r="C21" s="71" t="s">
        <v>258</v>
      </c>
      <c r="D21" s="71" t="s">
        <v>205</v>
      </c>
      <c r="E21" s="71" t="s">
        <v>1742</v>
      </c>
      <c r="F21" s="71">
        <v>3</v>
      </c>
      <c r="G21" s="71" t="s">
        <v>192</v>
      </c>
      <c r="H21" s="71" t="s">
        <v>2291</v>
      </c>
      <c r="I21" s="71">
        <v>38</v>
      </c>
      <c r="J21" s="161">
        <v>2</v>
      </c>
      <c r="K21" s="161" t="s">
        <v>186</v>
      </c>
      <c r="L21" s="161" t="s">
        <v>1918</v>
      </c>
      <c r="M21" s="161" t="s">
        <v>336</v>
      </c>
      <c r="N21" s="161" t="s">
        <v>1958</v>
      </c>
      <c r="O21" s="169">
        <f>VLOOKUP(N21,'Giang duong'!A:H,3,0)</f>
        <v>40</v>
      </c>
      <c r="P21" s="161"/>
      <c r="Q21" s="161" t="s">
        <v>2054</v>
      </c>
      <c r="R21" s="163" t="s">
        <v>2048</v>
      </c>
      <c r="S21" s="164" t="s">
        <v>2055</v>
      </c>
      <c r="T21" s="161" t="s">
        <v>2056</v>
      </c>
      <c r="U21" s="161" t="s">
        <v>174</v>
      </c>
      <c r="V21" s="168"/>
      <c r="W21" s="71" t="s">
        <v>2035</v>
      </c>
      <c r="X21" s="71"/>
      <c r="Y21" s="71" t="s">
        <v>1676</v>
      </c>
      <c r="Z21" s="71"/>
      <c r="AA21" s="161" t="str">
        <f t="shared" si="0"/>
        <v>508E4Sáng2</v>
      </c>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row>
    <row r="22" spans="1:207" s="72" customFormat="1" ht="51.75" customHeight="1" x14ac:dyDescent="0.2">
      <c r="A22" s="74">
        <v>13</v>
      </c>
      <c r="B22" s="71" t="s">
        <v>1695</v>
      </c>
      <c r="C22" s="151" t="s">
        <v>258</v>
      </c>
      <c r="D22" s="71" t="s">
        <v>43</v>
      </c>
      <c r="E22" s="71" t="s">
        <v>1743</v>
      </c>
      <c r="F22" s="71">
        <v>3</v>
      </c>
      <c r="G22" s="71" t="s">
        <v>240</v>
      </c>
      <c r="H22" s="71" t="s">
        <v>1658</v>
      </c>
      <c r="I22" s="71">
        <v>79</v>
      </c>
      <c r="J22" s="161">
        <v>1</v>
      </c>
      <c r="K22" s="161" t="s">
        <v>186</v>
      </c>
      <c r="L22" s="161" t="s">
        <v>1918</v>
      </c>
      <c r="M22" s="161" t="s">
        <v>301</v>
      </c>
      <c r="N22" s="161" t="s">
        <v>335</v>
      </c>
      <c r="O22" s="169">
        <f>VLOOKUP(N22,'Giang duong'!A:H,3,0)</f>
        <v>70</v>
      </c>
      <c r="P22" s="161"/>
      <c r="Q22" s="161" t="s">
        <v>2057</v>
      </c>
      <c r="R22" s="163" t="s">
        <v>2048</v>
      </c>
      <c r="S22" s="164" t="s">
        <v>2055</v>
      </c>
      <c r="T22" s="161" t="s">
        <v>2056</v>
      </c>
      <c r="U22" s="161" t="s">
        <v>174</v>
      </c>
      <c r="V22" s="168"/>
      <c r="W22" s="71" t="s">
        <v>2035</v>
      </c>
      <c r="X22" s="71"/>
      <c r="Y22" s="71" t="s">
        <v>1697</v>
      </c>
      <c r="Z22" s="71"/>
      <c r="AA22" s="161" t="str">
        <f t="shared" si="0"/>
        <v>707VUSáng2</v>
      </c>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row>
    <row r="23" spans="1:207" ht="51.75" customHeight="1" x14ac:dyDescent="0.2">
      <c r="A23" s="74">
        <v>14</v>
      </c>
      <c r="B23" s="83" t="s">
        <v>1599</v>
      </c>
      <c r="C23" s="83" t="s">
        <v>1600</v>
      </c>
      <c r="D23" s="83"/>
      <c r="E23" s="83" t="s">
        <v>1600</v>
      </c>
      <c r="F23" s="83">
        <v>3</v>
      </c>
      <c r="G23" s="83" t="s">
        <v>240</v>
      </c>
      <c r="H23" s="83" t="s">
        <v>1611</v>
      </c>
      <c r="I23" s="83">
        <v>80</v>
      </c>
      <c r="J23" s="163">
        <v>1</v>
      </c>
      <c r="K23" s="163" t="s">
        <v>296</v>
      </c>
      <c r="L23" s="163" t="s">
        <v>1918</v>
      </c>
      <c r="M23" s="163" t="s">
        <v>297</v>
      </c>
      <c r="N23" s="163" t="s">
        <v>356</v>
      </c>
      <c r="O23" s="169">
        <f>VLOOKUP(N23,'Giang duong'!A:H,3,0)</f>
        <v>85</v>
      </c>
      <c r="P23" s="163"/>
      <c r="Q23" s="163" t="s">
        <v>719</v>
      </c>
      <c r="R23" s="163" t="s">
        <v>216</v>
      </c>
      <c r="S23" s="163" t="s">
        <v>919</v>
      </c>
      <c r="T23" s="163" t="s">
        <v>2169</v>
      </c>
      <c r="U23" s="163" t="s">
        <v>216</v>
      </c>
      <c r="V23" s="168"/>
      <c r="W23" s="71" t="s">
        <v>2035</v>
      </c>
      <c r="X23" s="83"/>
      <c r="Y23" s="83" t="s">
        <v>1490</v>
      </c>
      <c r="Z23" s="83"/>
      <c r="AA23" s="161" t="str">
        <f t="shared" si="0"/>
        <v>705VUChiều2</v>
      </c>
    </row>
    <row r="24" spans="1:207" s="72" customFormat="1" ht="51.75" customHeight="1" x14ac:dyDescent="0.2">
      <c r="A24" s="74">
        <v>15</v>
      </c>
      <c r="B24" s="71" t="s">
        <v>696</v>
      </c>
      <c r="C24" s="71" t="s">
        <v>697</v>
      </c>
      <c r="D24" s="71" t="s">
        <v>43</v>
      </c>
      <c r="E24" s="71" t="s">
        <v>697</v>
      </c>
      <c r="F24" s="71">
        <v>3</v>
      </c>
      <c r="G24" s="71" t="s">
        <v>168</v>
      </c>
      <c r="H24" s="71" t="s">
        <v>1658</v>
      </c>
      <c r="I24" s="71">
        <v>81</v>
      </c>
      <c r="J24" s="161">
        <v>1</v>
      </c>
      <c r="K24" s="161" t="s">
        <v>296</v>
      </c>
      <c r="L24" s="161" t="s">
        <v>317</v>
      </c>
      <c r="M24" s="161" t="s">
        <v>297</v>
      </c>
      <c r="N24" s="161" t="s">
        <v>359</v>
      </c>
      <c r="O24" s="185">
        <f>VLOOKUP(N24,'Giang duong'!A:H,3,0)</f>
        <v>60</v>
      </c>
      <c r="P24" s="163"/>
      <c r="Q24" s="161" t="s">
        <v>2058</v>
      </c>
      <c r="R24" s="163" t="s">
        <v>2048</v>
      </c>
      <c r="S24" s="164" t="s">
        <v>2059</v>
      </c>
      <c r="T24" s="161" t="s">
        <v>923</v>
      </c>
      <c r="U24" s="161" t="s">
        <v>174</v>
      </c>
      <c r="V24" s="168"/>
      <c r="W24" s="71" t="s">
        <v>2037</v>
      </c>
      <c r="X24" s="71" t="s">
        <v>1701</v>
      </c>
      <c r="Y24" s="71" t="s">
        <v>1677</v>
      </c>
      <c r="Z24" s="71"/>
      <c r="AA24" s="161" t="str">
        <f t="shared" si="0"/>
        <v>202CSSNNChiều2,4</v>
      </c>
    </row>
    <row r="25" spans="1:207" ht="51.75" customHeight="1" x14ac:dyDescent="0.2">
      <c r="A25" s="74">
        <v>16</v>
      </c>
      <c r="B25" s="83" t="s">
        <v>1715</v>
      </c>
      <c r="C25" s="83" t="s">
        <v>1724</v>
      </c>
      <c r="D25" s="83"/>
      <c r="E25" s="85" t="s">
        <v>1724</v>
      </c>
      <c r="F25" s="83">
        <v>3</v>
      </c>
      <c r="G25" s="83" t="s">
        <v>1713</v>
      </c>
      <c r="H25" s="83" t="s">
        <v>1611</v>
      </c>
      <c r="I25" s="83" t="s">
        <v>1714</v>
      </c>
      <c r="J25" s="163">
        <v>1</v>
      </c>
      <c r="K25" s="163" t="s">
        <v>296</v>
      </c>
      <c r="L25" s="163" t="s">
        <v>1918</v>
      </c>
      <c r="M25" s="163" t="s">
        <v>298</v>
      </c>
      <c r="N25" s="163" t="s">
        <v>365</v>
      </c>
      <c r="O25" s="169">
        <f>VLOOKUP(N25,'Giang duong'!A:H,3,0)</f>
        <v>80</v>
      </c>
      <c r="P25" s="163"/>
      <c r="Q25" s="163" t="s">
        <v>722</v>
      </c>
      <c r="R25" s="163" t="s">
        <v>998</v>
      </c>
      <c r="S25" s="163" t="s">
        <v>1110</v>
      </c>
      <c r="T25" s="163" t="s">
        <v>1111</v>
      </c>
      <c r="U25" s="166" t="s">
        <v>216</v>
      </c>
      <c r="V25" s="168"/>
      <c r="W25" s="71" t="s">
        <v>2035</v>
      </c>
      <c r="X25" s="83"/>
      <c r="Y25" s="83" t="s">
        <v>1490</v>
      </c>
      <c r="Z25" s="83"/>
      <c r="AA25" s="161" t="str">
        <f t="shared" si="0"/>
        <v>103CSSNNChiều2</v>
      </c>
    </row>
    <row r="26" spans="1:207" ht="51.75" customHeight="1" x14ac:dyDescent="0.2">
      <c r="A26" s="74">
        <v>17</v>
      </c>
      <c r="B26" s="83" t="s">
        <v>1575</v>
      </c>
      <c r="C26" s="83" t="s">
        <v>1576</v>
      </c>
      <c r="D26" s="83" t="s">
        <v>43</v>
      </c>
      <c r="E26" s="83" t="s">
        <v>1744</v>
      </c>
      <c r="F26" s="83">
        <v>3</v>
      </c>
      <c r="G26" s="83" t="s">
        <v>240</v>
      </c>
      <c r="H26" s="83" t="s">
        <v>1589</v>
      </c>
      <c r="I26" s="83">
        <v>121</v>
      </c>
      <c r="J26" s="163" t="s">
        <v>1957</v>
      </c>
      <c r="K26" s="163" t="s">
        <v>296</v>
      </c>
      <c r="L26" s="163">
        <v>2</v>
      </c>
      <c r="M26" s="163" t="s">
        <v>298</v>
      </c>
      <c r="N26" s="163" t="s">
        <v>357</v>
      </c>
      <c r="O26" s="169">
        <f>VLOOKUP(N26,'Giang duong'!A:H,3,0)</f>
        <v>100</v>
      </c>
      <c r="P26" s="163"/>
      <c r="Q26" s="161" t="s">
        <v>2060</v>
      </c>
      <c r="R26" s="163" t="s">
        <v>2048</v>
      </c>
      <c r="S26" s="164" t="s">
        <v>2052</v>
      </c>
      <c r="T26" s="161" t="s">
        <v>2053</v>
      </c>
      <c r="U26" s="163" t="s">
        <v>174</v>
      </c>
      <c r="V26" s="168"/>
      <c r="W26" s="71" t="s">
        <v>2035</v>
      </c>
      <c r="X26" s="83"/>
      <c r="Y26" s="83" t="s">
        <v>1490</v>
      </c>
      <c r="Z26" s="83"/>
      <c r="AA26" s="161" t="str">
        <f t="shared" si="0"/>
        <v>706VUChiều2</v>
      </c>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row>
    <row r="27" spans="1:207" ht="51.75" customHeight="1" x14ac:dyDescent="0.2">
      <c r="A27" s="74">
        <v>18</v>
      </c>
      <c r="B27" s="83" t="s">
        <v>1575</v>
      </c>
      <c r="C27" s="83" t="s">
        <v>1576</v>
      </c>
      <c r="D27" s="83" t="s">
        <v>43</v>
      </c>
      <c r="E27" s="83" t="s">
        <v>1745</v>
      </c>
      <c r="F27" s="83">
        <v>3</v>
      </c>
      <c r="G27" s="83" t="s">
        <v>240</v>
      </c>
      <c r="H27" s="83" t="s">
        <v>1658</v>
      </c>
      <c r="I27" s="83">
        <v>79</v>
      </c>
      <c r="J27" s="163">
        <v>1</v>
      </c>
      <c r="K27" s="161" t="s">
        <v>186</v>
      </c>
      <c r="L27" s="163" t="s">
        <v>1918</v>
      </c>
      <c r="M27" s="163" t="s">
        <v>336</v>
      </c>
      <c r="N27" s="161" t="s">
        <v>335</v>
      </c>
      <c r="O27" s="169">
        <f>VLOOKUP(N27,'Giang duong'!A:H,3,0)</f>
        <v>70</v>
      </c>
      <c r="P27" s="163"/>
      <c r="Q27" s="218" t="s">
        <v>2061</v>
      </c>
      <c r="R27" s="163" t="s">
        <v>2048</v>
      </c>
      <c r="S27" s="164" t="s">
        <v>2062</v>
      </c>
      <c r="T27" s="192" t="s">
        <v>2063</v>
      </c>
      <c r="U27" s="163" t="s">
        <v>174</v>
      </c>
      <c r="V27" s="168"/>
      <c r="W27" s="71" t="s">
        <v>2035</v>
      </c>
      <c r="X27" s="83"/>
      <c r="Y27" s="83" t="s">
        <v>1490</v>
      </c>
      <c r="Z27" s="83"/>
      <c r="AA27" s="161" t="str">
        <f t="shared" si="0"/>
        <v>707VUSáng2</v>
      </c>
    </row>
    <row r="28" spans="1:207" ht="51.75" customHeight="1" x14ac:dyDescent="0.2">
      <c r="A28" s="74">
        <v>19</v>
      </c>
      <c r="B28" s="71" t="s">
        <v>1505</v>
      </c>
      <c r="C28" s="71" t="s">
        <v>1506</v>
      </c>
      <c r="D28" s="71" t="s">
        <v>27</v>
      </c>
      <c r="E28" s="71" t="s">
        <v>1746</v>
      </c>
      <c r="F28" s="71">
        <v>3</v>
      </c>
      <c r="G28" s="71" t="s">
        <v>240</v>
      </c>
      <c r="H28" s="71" t="s">
        <v>132</v>
      </c>
      <c r="I28" s="71">
        <v>89</v>
      </c>
      <c r="J28" s="161">
        <v>1</v>
      </c>
      <c r="K28" s="161" t="s">
        <v>186</v>
      </c>
      <c r="L28" s="161">
        <v>2</v>
      </c>
      <c r="M28" s="167" t="s">
        <v>301</v>
      </c>
      <c r="N28" s="161" t="s">
        <v>356</v>
      </c>
      <c r="O28" s="169">
        <f>VLOOKUP(N28,'Giang duong'!A:H,3,0)</f>
        <v>85</v>
      </c>
      <c r="P28" s="161"/>
      <c r="Q28" s="161" t="s">
        <v>2120</v>
      </c>
      <c r="R28" s="161" t="s">
        <v>2113</v>
      </c>
      <c r="S28" s="161" t="s">
        <v>2121</v>
      </c>
      <c r="T28" s="161" t="s">
        <v>2122</v>
      </c>
      <c r="U28" s="161" t="s">
        <v>175</v>
      </c>
      <c r="V28" s="168"/>
      <c r="W28" s="71" t="s">
        <v>2035</v>
      </c>
      <c r="X28" s="71"/>
      <c r="Y28" s="71" t="s">
        <v>1509</v>
      </c>
      <c r="Z28" s="71"/>
      <c r="AA28" s="161" t="str">
        <f t="shared" si="0"/>
        <v>705VUSáng2</v>
      </c>
      <c r="AB28" s="72"/>
      <c r="AC28" s="72"/>
    </row>
    <row r="29" spans="1:207" ht="51.75" customHeight="1" x14ac:dyDescent="0.2">
      <c r="A29" s="74">
        <v>20</v>
      </c>
      <c r="B29" s="71" t="s">
        <v>1505</v>
      </c>
      <c r="C29" s="71" t="s">
        <v>1506</v>
      </c>
      <c r="D29" s="71" t="s">
        <v>27</v>
      </c>
      <c r="E29" s="71" t="s">
        <v>1747</v>
      </c>
      <c r="F29" s="71">
        <v>3</v>
      </c>
      <c r="G29" s="71" t="s">
        <v>192</v>
      </c>
      <c r="H29" s="71" t="s">
        <v>1644</v>
      </c>
      <c r="I29" s="71">
        <v>92</v>
      </c>
      <c r="J29" s="161">
        <v>1</v>
      </c>
      <c r="K29" s="161" t="s">
        <v>296</v>
      </c>
      <c r="L29" s="161" t="s">
        <v>1918</v>
      </c>
      <c r="M29" s="161" t="s">
        <v>298</v>
      </c>
      <c r="N29" s="161" t="s">
        <v>363</v>
      </c>
      <c r="O29" s="169">
        <f>VLOOKUP(N29,'Giang duong'!A:H,3,0)</f>
        <v>80</v>
      </c>
      <c r="P29" s="161"/>
      <c r="Q29" s="161" t="s">
        <v>2123</v>
      </c>
      <c r="R29" s="161" t="s">
        <v>2113</v>
      </c>
      <c r="S29" s="161" t="s">
        <v>2124</v>
      </c>
      <c r="T29" s="161" t="s">
        <v>2125</v>
      </c>
      <c r="U29" s="161" t="s">
        <v>175</v>
      </c>
      <c r="V29" s="168"/>
      <c r="W29" s="71" t="s">
        <v>2035</v>
      </c>
      <c r="X29" s="71"/>
      <c r="Y29" s="71" t="s">
        <v>1640</v>
      </c>
      <c r="Z29" s="71"/>
      <c r="AA29" s="161" t="str">
        <f t="shared" si="0"/>
        <v>101CSSNNChiều2</v>
      </c>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row>
    <row r="30" spans="1:207" ht="51.75" customHeight="1" x14ac:dyDescent="0.2">
      <c r="A30" s="74">
        <v>21</v>
      </c>
      <c r="B30" s="83" t="s">
        <v>1503</v>
      </c>
      <c r="C30" s="83" t="s">
        <v>1504</v>
      </c>
      <c r="D30" s="83" t="s">
        <v>100</v>
      </c>
      <c r="E30" s="83" t="s">
        <v>1748</v>
      </c>
      <c r="F30" s="83">
        <v>3</v>
      </c>
      <c r="G30" s="83" t="s">
        <v>240</v>
      </c>
      <c r="H30" s="83" t="s">
        <v>132</v>
      </c>
      <c r="I30" s="83">
        <v>89</v>
      </c>
      <c r="J30" s="163">
        <v>1</v>
      </c>
      <c r="K30" s="161" t="s">
        <v>186</v>
      </c>
      <c r="L30" s="163">
        <v>2</v>
      </c>
      <c r="M30" s="167" t="s">
        <v>336</v>
      </c>
      <c r="N30" s="161" t="s">
        <v>356</v>
      </c>
      <c r="O30" s="169">
        <f>VLOOKUP(N30,'Giang duong'!A:H,3,0)</f>
        <v>85</v>
      </c>
      <c r="P30" s="163"/>
      <c r="Q30" s="163" t="str">
        <f>U30</f>
        <v>Trường ĐHKHXH&amp;NV</v>
      </c>
      <c r="R30" s="163" t="str">
        <f>U30</f>
        <v>Trường ĐHKHXH&amp;NV</v>
      </c>
      <c r="S30" s="163"/>
      <c r="T30" s="163"/>
      <c r="U30" s="163" t="s">
        <v>144</v>
      </c>
      <c r="V30" s="168"/>
      <c r="W30" s="71" t="s">
        <v>2035</v>
      </c>
      <c r="X30" s="83"/>
      <c r="Y30" s="83" t="s">
        <v>1490</v>
      </c>
      <c r="Z30" s="83"/>
      <c r="AA30" s="161" t="str">
        <f t="shared" si="0"/>
        <v>705VUSáng2</v>
      </c>
    </row>
    <row r="31" spans="1:207" ht="51.75" customHeight="1" x14ac:dyDescent="0.2">
      <c r="A31" s="74">
        <v>22</v>
      </c>
      <c r="B31" s="83" t="s">
        <v>1540</v>
      </c>
      <c r="C31" s="83" t="s">
        <v>1504</v>
      </c>
      <c r="D31" s="83" t="s">
        <v>100</v>
      </c>
      <c r="E31" s="83" t="s">
        <v>1749</v>
      </c>
      <c r="F31" s="83">
        <v>3</v>
      </c>
      <c r="G31" s="83" t="s">
        <v>240</v>
      </c>
      <c r="H31" s="83" t="s">
        <v>57</v>
      </c>
      <c r="I31" s="83">
        <v>100</v>
      </c>
      <c r="J31" s="163">
        <v>1</v>
      </c>
      <c r="K31" s="163" t="s">
        <v>186</v>
      </c>
      <c r="L31" s="163">
        <v>2</v>
      </c>
      <c r="M31" s="163" t="s">
        <v>336</v>
      </c>
      <c r="N31" s="163" t="s">
        <v>357</v>
      </c>
      <c r="O31" s="169">
        <f>VLOOKUP(N31,'Giang duong'!A:H,3,0)</f>
        <v>100</v>
      </c>
      <c r="P31" s="163"/>
      <c r="Q31" s="163" t="str">
        <f t="shared" ref="Q31:Q38" si="1">U31</f>
        <v>Trường ĐHKHXH&amp;NV</v>
      </c>
      <c r="R31" s="163" t="str">
        <f t="shared" ref="R31:R38" si="2">U31</f>
        <v>Trường ĐHKHXH&amp;NV</v>
      </c>
      <c r="S31" s="163"/>
      <c r="T31" s="163"/>
      <c r="U31" s="163" t="s">
        <v>144</v>
      </c>
      <c r="V31" s="168"/>
      <c r="W31" s="71" t="s">
        <v>2035</v>
      </c>
      <c r="X31" s="83"/>
      <c r="Y31" s="83" t="s">
        <v>1490</v>
      </c>
      <c r="Z31" s="83"/>
      <c r="AA31" s="161" t="str">
        <f t="shared" si="0"/>
        <v>706VUSáng2</v>
      </c>
    </row>
    <row r="32" spans="1:207" ht="51.75" customHeight="1" x14ac:dyDescent="0.2">
      <c r="A32" s="74">
        <v>23</v>
      </c>
      <c r="B32" s="83" t="s">
        <v>1503</v>
      </c>
      <c r="C32" s="83" t="s">
        <v>1504</v>
      </c>
      <c r="D32" s="83" t="s">
        <v>100</v>
      </c>
      <c r="E32" s="83" t="s">
        <v>1750</v>
      </c>
      <c r="F32" s="83">
        <v>3</v>
      </c>
      <c r="G32" s="83" t="s">
        <v>240</v>
      </c>
      <c r="H32" s="83" t="s">
        <v>44</v>
      </c>
      <c r="I32" s="83">
        <v>84</v>
      </c>
      <c r="J32" s="163">
        <v>1</v>
      </c>
      <c r="K32" s="163" t="s">
        <v>186</v>
      </c>
      <c r="L32" s="163">
        <v>2</v>
      </c>
      <c r="M32" s="163" t="s">
        <v>301</v>
      </c>
      <c r="N32" s="163" t="s">
        <v>358</v>
      </c>
      <c r="O32" s="169">
        <f>VLOOKUP(N32,'Giang duong'!A:H,3,0)</f>
        <v>85</v>
      </c>
      <c r="P32" s="163"/>
      <c r="Q32" s="163" t="str">
        <f t="shared" si="1"/>
        <v>Trường ĐHKHXH&amp;NV</v>
      </c>
      <c r="R32" s="163" t="str">
        <f t="shared" si="2"/>
        <v>Trường ĐHKHXH&amp;NV</v>
      </c>
      <c r="S32" s="163"/>
      <c r="T32" s="163"/>
      <c r="U32" s="163" t="s">
        <v>144</v>
      </c>
      <c r="V32" s="168"/>
      <c r="W32" s="71" t="s">
        <v>2035</v>
      </c>
      <c r="X32" s="83"/>
      <c r="Y32" s="83" t="s">
        <v>1490</v>
      </c>
      <c r="Z32" s="83"/>
      <c r="AA32" s="161" t="str">
        <f t="shared" si="0"/>
        <v>702VUSáng2</v>
      </c>
    </row>
    <row r="33" spans="1:207" ht="51.75" customHeight="1" x14ac:dyDescent="0.2">
      <c r="A33" s="74">
        <v>24</v>
      </c>
      <c r="B33" s="83" t="s">
        <v>1503</v>
      </c>
      <c r="C33" s="83" t="s">
        <v>1504</v>
      </c>
      <c r="D33" s="83" t="s">
        <v>100</v>
      </c>
      <c r="E33" s="83" t="s">
        <v>1751</v>
      </c>
      <c r="F33" s="83">
        <v>3</v>
      </c>
      <c r="G33" s="83" t="s">
        <v>240</v>
      </c>
      <c r="H33" s="83" t="s">
        <v>1589</v>
      </c>
      <c r="I33" s="83">
        <v>121</v>
      </c>
      <c r="J33" s="163" t="s">
        <v>1957</v>
      </c>
      <c r="K33" s="163" t="s">
        <v>296</v>
      </c>
      <c r="L33" s="163" t="s">
        <v>1918</v>
      </c>
      <c r="M33" s="163" t="s">
        <v>297</v>
      </c>
      <c r="N33" s="163" t="s">
        <v>357</v>
      </c>
      <c r="O33" s="169">
        <f>VLOOKUP(N33,'Giang duong'!A:H,3,0)</f>
        <v>100</v>
      </c>
      <c r="P33" s="163"/>
      <c r="Q33" s="163" t="str">
        <f t="shared" si="1"/>
        <v>Trường ĐHKHXH&amp;NV</v>
      </c>
      <c r="R33" s="163" t="str">
        <f t="shared" si="2"/>
        <v>Trường ĐHKHXH&amp;NV</v>
      </c>
      <c r="S33" s="163"/>
      <c r="T33" s="163"/>
      <c r="U33" s="163" t="s">
        <v>144</v>
      </c>
      <c r="V33" s="168"/>
      <c r="W33" s="71" t="s">
        <v>2035</v>
      </c>
      <c r="X33" s="83"/>
      <c r="Y33" s="83" t="s">
        <v>1490</v>
      </c>
      <c r="Z33" s="83"/>
      <c r="AA33" s="161" t="str">
        <f t="shared" si="0"/>
        <v>706VUChiều2</v>
      </c>
    </row>
    <row r="34" spans="1:207" s="72" customFormat="1" ht="51.75" customHeight="1" x14ac:dyDescent="0.2">
      <c r="A34" s="74">
        <v>25</v>
      </c>
      <c r="B34" s="83" t="s">
        <v>1540</v>
      </c>
      <c r="C34" s="83" t="s">
        <v>1504</v>
      </c>
      <c r="D34" s="83" t="s">
        <v>100</v>
      </c>
      <c r="E34" s="83" t="s">
        <v>1752</v>
      </c>
      <c r="F34" s="83">
        <v>3</v>
      </c>
      <c r="G34" s="83" t="s">
        <v>192</v>
      </c>
      <c r="H34" s="71" t="s">
        <v>2290</v>
      </c>
      <c r="I34" s="83">
        <v>38</v>
      </c>
      <c r="J34" s="163">
        <v>2</v>
      </c>
      <c r="K34" s="161" t="s">
        <v>186</v>
      </c>
      <c r="L34" s="161" t="s">
        <v>1919</v>
      </c>
      <c r="M34" s="161" t="s">
        <v>336</v>
      </c>
      <c r="N34" s="161" t="s">
        <v>337</v>
      </c>
      <c r="O34" s="169">
        <f>VLOOKUP(N34,'Giang duong'!A:H,3,0)</f>
        <v>70</v>
      </c>
      <c r="P34" s="163"/>
      <c r="Q34" s="163" t="str">
        <f t="shared" si="1"/>
        <v>Trường ĐHKHXH&amp;NV</v>
      </c>
      <c r="R34" s="163" t="str">
        <f t="shared" si="2"/>
        <v>Trường ĐHKHXH&amp;NV</v>
      </c>
      <c r="S34" s="163"/>
      <c r="T34" s="163"/>
      <c r="U34" s="163" t="s">
        <v>144</v>
      </c>
      <c r="V34" s="168"/>
      <c r="W34" s="71" t="s">
        <v>2035</v>
      </c>
      <c r="X34" s="83"/>
      <c r="Y34" s="83" t="s">
        <v>1490</v>
      </c>
      <c r="Z34" s="83"/>
      <c r="AA34" s="161" t="str">
        <f t="shared" si="0"/>
        <v>406E4Sáng3</v>
      </c>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row>
    <row r="35" spans="1:207" s="72" customFormat="1" ht="51.75" customHeight="1" x14ac:dyDescent="0.2">
      <c r="A35" s="74">
        <v>26</v>
      </c>
      <c r="B35" s="83" t="s">
        <v>1540</v>
      </c>
      <c r="C35" s="83" t="s">
        <v>1504</v>
      </c>
      <c r="D35" s="83" t="s">
        <v>100</v>
      </c>
      <c r="E35" s="83" t="s">
        <v>1753</v>
      </c>
      <c r="F35" s="83">
        <v>3</v>
      </c>
      <c r="G35" s="83" t="s">
        <v>192</v>
      </c>
      <c r="H35" s="71" t="s">
        <v>2291</v>
      </c>
      <c r="I35" s="83">
        <v>38</v>
      </c>
      <c r="J35" s="163">
        <v>2</v>
      </c>
      <c r="K35" s="161" t="s">
        <v>186</v>
      </c>
      <c r="L35" s="161" t="s">
        <v>1919</v>
      </c>
      <c r="M35" s="161" t="s">
        <v>301</v>
      </c>
      <c r="N35" s="161" t="s">
        <v>1958</v>
      </c>
      <c r="O35" s="169">
        <f>VLOOKUP(N35,'Giang duong'!A:H,3,0)</f>
        <v>40</v>
      </c>
      <c r="P35" s="163"/>
      <c r="Q35" s="163" t="str">
        <f t="shared" si="1"/>
        <v>Trường ĐHKHXH&amp;NV</v>
      </c>
      <c r="R35" s="163" t="str">
        <f t="shared" si="2"/>
        <v>Trường ĐHKHXH&amp;NV</v>
      </c>
      <c r="S35" s="163"/>
      <c r="T35" s="163"/>
      <c r="U35" s="163" t="s">
        <v>144</v>
      </c>
      <c r="V35" s="168"/>
      <c r="W35" s="71" t="s">
        <v>2035</v>
      </c>
      <c r="X35" s="83"/>
      <c r="Y35" s="83" t="s">
        <v>1490</v>
      </c>
      <c r="Z35" s="83"/>
      <c r="AA35" s="161" t="str">
        <f t="shared" si="0"/>
        <v>508E4Sáng3</v>
      </c>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row>
    <row r="36" spans="1:207" s="72" customFormat="1" ht="51.75" customHeight="1" x14ac:dyDescent="0.2">
      <c r="A36" s="74">
        <v>27</v>
      </c>
      <c r="B36" s="83" t="s">
        <v>1503</v>
      </c>
      <c r="C36" s="83" t="s">
        <v>1504</v>
      </c>
      <c r="D36" s="83" t="s">
        <v>100</v>
      </c>
      <c r="E36" s="83" t="s">
        <v>1754</v>
      </c>
      <c r="F36" s="83">
        <v>3</v>
      </c>
      <c r="G36" s="83" t="s">
        <v>240</v>
      </c>
      <c r="H36" s="83" t="s">
        <v>1611</v>
      </c>
      <c r="I36" s="83">
        <v>80</v>
      </c>
      <c r="J36" s="163">
        <v>1</v>
      </c>
      <c r="K36" s="161" t="s">
        <v>186</v>
      </c>
      <c r="L36" s="218" t="s">
        <v>1918</v>
      </c>
      <c r="M36" s="163" t="s">
        <v>301</v>
      </c>
      <c r="N36" s="219" t="s">
        <v>357</v>
      </c>
      <c r="O36" s="169">
        <f>VLOOKUP(N36,'Giang duong'!A:H,3,0)</f>
        <v>100</v>
      </c>
      <c r="P36" s="163"/>
      <c r="Q36" s="163" t="str">
        <f t="shared" si="1"/>
        <v>Trường ĐHKHXH&amp;NV</v>
      </c>
      <c r="R36" s="163" t="str">
        <f t="shared" si="2"/>
        <v>Trường ĐHKHXH&amp;NV</v>
      </c>
      <c r="S36" s="163"/>
      <c r="T36" s="163"/>
      <c r="U36" s="163" t="s">
        <v>144</v>
      </c>
      <c r="V36" s="168"/>
      <c r="W36" s="71" t="s">
        <v>2035</v>
      </c>
      <c r="X36" s="83"/>
      <c r="Y36" s="83" t="s">
        <v>1490</v>
      </c>
      <c r="Z36" s="83"/>
      <c r="AA36" s="161" t="str">
        <f t="shared" si="0"/>
        <v>706VUSáng2</v>
      </c>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row>
    <row r="37" spans="1:207" ht="51.75" customHeight="1" x14ac:dyDescent="0.2">
      <c r="A37" s="74">
        <v>28</v>
      </c>
      <c r="B37" s="83" t="s">
        <v>1503</v>
      </c>
      <c r="C37" s="83" t="s">
        <v>1504</v>
      </c>
      <c r="D37" s="83" t="s">
        <v>100</v>
      </c>
      <c r="E37" s="83" t="s">
        <v>1755</v>
      </c>
      <c r="F37" s="83">
        <v>3</v>
      </c>
      <c r="G37" s="83" t="s">
        <v>192</v>
      </c>
      <c r="H37" s="83" t="s">
        <v>1610</v>
      </c>
      <c r="I37" s="83">
        <v>51</v>
      </c>
      <c r="J37" s="163">
        <v>1</v>
      </c>
      <c r="K37" s="161" t="s">
        <v>296</v>
      </c>
      <c r="L37" s="161" t="s">
        <v>1918</v>
      </c>
      <c r="M37" s="161" t="s">
        <v>297</v>
      </c>
      <c r="N37" s="161" t="s">
        <v>337</v>
      </c>
      <c r="O37" s="169">
        <f>VLOOKUP(N37,'Giang duong'!A:H,3,0)</f>
        <v>70</v>
      </c>
      <c r="P37" s="163"/>
      <c r="Q37" s="163" t="str">
        <f t="shared" si="1"/>
        <v>Trường ĐHKHXH&amp;NV</v>
      </c>
      <c r="R37" s="163" t="str">
        <f t="shared" si="2"/>
        <v>Trường ĐHKHXH&amp;NV</v>
      </c>
      <c r="S37" s="163"/>
      <c r="T37" s="163"/>
      <c r="U37" s="163" t="s">
        <v>144</v>
      </c>
      <c r="V37" s="168"/>
      <c r="W37" s="71" t="s">
        <v>2035</v>
      </c>
      <c r="X37" s="83"/>
      <c r="Y37" s="83" t="s">
        <v>1490</v>
      </c>
      <c r="Z37" s="83"/>
      <c r="AA37" s="161" t="str">
        <f t="shared" si="0"/>
        <v>406E4Chiều2</v>
      </c>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row>
    <row r="38" spans="1:207" ht="51.75" customHeight="1" x14ac:dyDescent="0.2">
      <c r="A38" s="74">
        <v>29</v>
      </c>
      <c r="B38" s="83" t="s">
        <v>1503</v>
      </c>
      <c r="C38" s="83" t="s">
        <v>1504</v>
      </c>
      <c r="D38" s="83" t="s">
        <v>100</v>
      </c>
      <c r="E38" s="83" t="s">
        <v>1756</v>
      </c>
      <c r="F38" s="83">
        <v>3</v>
      </c>
      <c r="G38" s="83" t="s">
        <v>240</v>
      </c>
      <c r="H38" s="83" t="s">
        <v>1644</v>
      </c>
      <c r="I38" s="83">
        <v>66</v>
      </c>
      <c r="J38" s="163">
        <v>1</v>
      </c>
      <c r="K38" s="163" t="s">
        <v>296</v>
      </c>
      <c r="L38" s="163" t="s">
        <v>1918</v>
      </c>
      <c r="M38" s="163" t="s">
        <v>298</v>
      </c>
      <c r="N38" s="163" t="s">
        <v>358</v>
      </c>
      <c r="O38" s="169">
        <f>VLOOKUP(N38,'Giang duong'!A:H,3,0)</f>
        <v>85</v>
      </c>
      <c r="P38" s="163"/>
      <c r="Q38" s="163" t="str">
        <f t="shared" si="1"/>
        <v>Trường ĐHKHXH&amp;NV</v>
      </c>
      <c r="R38" s="163" t="str">
        <f t="shared" si="2"/>
        <v>Trường ĐHKHXH&amp;NV</v>
      </c>
      <c r="S38" s="163"/>
      <c r="T38" s="163"/>
      <c r="U38" s="163" t="s">
        <v>144</v>
      </c>
      <c r="V38" s="168"/>
      <c r="W38" s="71" t="s">
        <v>2035</v>
      </c>
      <c r="X38" s="83"/>
      <c r="Y38" s="83" t="s">
        <v>1490</v>
      </c>
      <c r="Z38" s="83"/>
      <c r="AA38" s="161" t="str">
        <f t="shared" si="0"/>
        <v>702VUChiều2</v>
      </c>
    </row>
    <row r="39" spans="1:207" s="72" customFormat="1" ht="51.75" customHeight="1" x14ac:dyDescent="0.2">
      <c r="A39" s="74">
        <v>30</v>
      </c>
      <c r="B39" s="71" t="s">
        <v>1591</v>
      </c>
      <c r="C39" s="71" t="s">
        <v>700</v>
      </c>
      <c r="D39" s="71" t="s">
        <v>43</v>
      </c>
      <c r="E39" s="71" t="s">
        <v>700</v>
      </c>
      <c r="F39" s="71">
        <v>3</v>
      </c>
      <c r="G39" s="71" t="s">
        <v>168</v>
      </c>
      <c r="H39" s="71" t="s">
        <v>1658</v>
      </c>
      <c r="I39" s="71">
        <v>81</v>
      </c>
      <c r="J39" s="161">
        <v>1</v>
      </c>
      <c r="K39" s="161" t="s">
        <v>296</v>
      </c>
      <c r="L39" s="161" t="s">
        <v>318</v>
      </c>
      <c r="M39" s="161" t="s">
        <v>297</v>
      </c>
      <c r="N39" s="161" t="s">
        <v>359</v>
      </c>
      <c r="O39" s="185">
        <f>VLOOKUP(N39,'Giang duong'!A:H,3,0)</f>
        <v>60</v>
      </c>
      <c r="P39" s="163"/>
      <c r="Q39" s="219" t="s">
        <v>2064</v>
      </c>
      <c r="R39" s="163" t="s">
        <v>2065</v>
      </c>
      <c r="S39" s="164" t="s">
        <v>2066</v>
      </c>
      <c r="T39" s="161" t="s">
        <v>2067</v>
      </c>
      <c r="U39" s="161" t="s">
        <v>174</v>
      </c>
      <c r="V39" s="168"/>
      <c r="W39" s="71" t="s">
        <v>2037</v>
      </c>
      <c r="X39" s="71" t="s">
        <v>1701</v>
      </c>
      <c r="Y39" s="71" t="s">
        <v>1677</v>
      </c>
      <c r="Z39" s="71"/>
      <c r="AA39" s="161" t="str">
        <f t="shared" si="0"/>
        <v>202CSSNNChiều3,5</v>
      </c>
    </row>
    <row r="40" spans="1:207" ht="51.75" customHeight="1" x14ac:dyDescent="0.2">
      <c r="A40" s="74">
        <v>31</v>
      </c>
      <c r="B40" s="83" t="s">
        <v>1551</v>
      </c>
      <c r="C40" s="83" t="s">
        <v>1651</v>
      </c>
      <c r="D40" s="83"/>
      <c r="E40" s="83"/>
      <c r="F40" s="83">
        <v>7</v>
      </c>
      <c r="G40" s="83" t="s">
        <v>262</v>
      </c>
      <c r="H40" s="83" t="s">
        <v>1593</v>
      </c>
      <c r="I40" s="83">
        <v>110</v>
      </c>
      <c r="J40" s="163">
        <v>2</v>
      </c>
      <c r="K40" s="163" t="s">
        <v>1916</v>
      </c>
      <c r="L40" s="163" t="s">
        <v>1916</v>
      </c>
      <c r="M40" s="163" t="s">
        <v>1916</v>
      </c>
      <c r="N40" s="163" t="s">
        <v>1964</v>
      </c>
      <c r="O40" s="169"/>
      <c r="P40" s="163" t="s">
        <v>1916</v>
      </c>
      <c r="Q40" s="163" t="str">
        <f>U40</f>
        <v>Trung tâm GDQPAN - ĐHQGHN</v>
      </c>
      <c r="R40" s="163" t="str">
        <f>U40</f>
        <v>Trung tâm GDQPAN - ĐHQGHN</v>
      </c>
      <c r="S40" s="163"/>
      <c r="T40" s="163"/>
      <c r="U40" s="166" t="s">
        <v>1649</v>
      </c>
      <c r="V40" s="166" t="s">
        <v>2005</v>
      </c>
      <c r="W40" s="83" t="s">
        <v>1917</v>
      </c>
      <c r="X40" s="83"/>
      <c r="Y40" s="83" t="s">
        <v>1490</v>
      </c>
      <c r="Z40" s="83"/>
      <c r="AA40" s="161" t="str">
        <f t="shared" si="0"/>
        <v>TTGDQPAN-ĐHQGHNFull timeFull time</v>
      </c>
    </row>
    <row r="41" spans="1:207" s="72" customFormat="1" ht="51.75" customHeight="1" x14ac:dyDescent="0.2">
      <c r="A41" s="74">
        <v>32</v>
      </c>
      <c r="B41" s="83" t="s">
        <v>1551</v>
      </c>
      <c r="C41" s="83" t="s">
        <v>1651</v>
      </c>
      <c r="D41" s="83"/>
      <c r="E41" s="83"/>
      <c r="F41" s="83">
        <v>7</v>
      </c>
      <c r="G41" s="83" t="s">
        <v>262</v>
      </c>
      <c r="H41" s="83" t="s">
        <v>57</v>
      </c>
      <c r="I41" s="83">
        <v>186</v>
      </c>
      <c r="J41" s="163">
        <v>2</v>
      </c>
      <c r="K41" s="163" t="s">
        <v>1916</v>
      </c>
      <c r="L41" s="163" t="s">
        <v>1916</v>
      </c>
      <c r="M41" s="163" t="s">
        <v>1916</v>
      </c>
      <c r="N41" s="163" t="s">
        <v>1964</v>
      </c>
      <c r="O41" s="169"/>
      <c r="P41" s="163" t="s">
        <v>1916</v>
      </c>
      <c r="Q41" s="166" t="s">
        <v>1649</v>
      </c>
      <c r="R41" s="166" t="s">
        <v>1649</v>
      </c>
      <c r="S41" s="163"/>
      <c r="T41" s="163"/>
      <c r="U41" s="166" t="s">
        <v>1649</v>
      </c>
      <c r="V41" s="166" t="s">
        <v>2005</v>
      </c>
      <c r="W41" s="83" t="s">
        <v>1917</v>
      </c>
      <c r="X41" s="83"/>
      <c r="Y41" s="83" t="s">
        <v>1490</v>
      </c>
      <c r="Z41" s="83"/>
      <c r="AA41" s="161" t="str">
        <f t="shared" si="0"/>
        <v>TTGDQPAN-ĐHQGHNFull timeFull time</v>
      </c>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row>
    <row r="42" spans="1:207" s="72" customFormat="1" ht="51.75" customHeight="1" x14ac:dyDescent="0.2">
      <c r="A42" s="74">
        <v>33</v>
      </c>
      <c r="B42" s="83" t="s">
        <v>1551</v>
      </c>
      <c r="C42" s="83" t="s">
        <v>1651</v>
      </c>
      <c r="D42" s="83"/>
      <c r="E42" s="83"/>
      <c r="F42" s="83">
        <v>7</v>
      </c>
      <c r="G42" s="83" t="s">
        <v>262</v>
      </c>
      <c r="H42" s="83" t="s">
        <v>44</v>
      </c>
      <c r="I42" s="83">
        <v>177</v>
      </c>
      <c r="J42" s="163">
        <v>2</v>
      </c>
      <c r="K42" s="163" t="s">
        <v>1916</v>
      </c>
      <c r="L42" s="163" t="s">
        <v>1916</v>
      </c>
      <c r="M42" s="163" t="s">
        <v>1916</v>
      </c>
      <c r="N42" s="163" t="s">
        <v>1964</v>
      </c>
      <c r="O42" s="169"/>
      <c r="P42" s="163" t="s">
        <v>1916</v>
      </c>
      <c r="Q42" s="166" t="s">
        <v>1649</v>
      </c>
      <c r="R42" s="166" t="s">
        <v>1649</v>
      </c>
      <c r="S42" s="163"/>
      <c r="T42" s="163"/>
      <c r="U42" s="166" t="s">
        <v>1649</v>
      </c>
      <c r="V42" s="166" t="s">
        <v>2005</v>
      </c>
      <c r="W42" s="83" t="s">
        <v>1917</v>
      </c>
      <c r="X42" s="83"/>
      <c r="Y42" s="83" t="s">
        <v>1490</v>
      </c>
      <c r="Z42" s="83"/>
      <c r="AA42" s="161" t="str">
        <f t="shared" si="0"/>
        <v>TTGDQPAN-ĐHQGHNFull timeFull time</v>
      </c>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row>
    <row r="43" spans="1:207" s="72" customFormat="1" ht="51.75" customHeight="1" x14ac:dyDescent="0.2">
      <c r="A43" s="74">
        <v>34</v>
      </c>
      <c r="B43" s="83" t="s">
        <v>1551</v>
      </c>
      <c r="C43" s="83" t="s">
        <v>1651</v>
      </c>
      <c r="D43" s="83"/>
      <c r="E43" s="83"/>
      <c r="F43" s="83">
        <v>7</v>
      </c>
      <c r="G43" s="83" t="s">
        <v>262</v>
      </c>
      <c r="H43" s="83" t="s">
        <v>1590</v>
      </c>
      <c r="I43" s="83">
        <v>227</v>
      </c>
      <c r="J43" s="163">
        <v>6</v>
      </c>
      <c r="K43" s="163" t="s">
        <v>1916</v>
      </c>
      <c r="L43" s="163" t="s">
        <v>1916</v>
      </c>
      <c r="M43" s="163" t="s">
        <v>1916</v>
      </c>
      <c r="N43" s="163" t="s">
        <v>1964</v>
      </c>
      <c r="O43" s="169"/>
      <c r="P43" s="163" t="s">
        <v>1916</v>
      </c>
      <c r="Q43" s="163" t="str">
        <f t="shared" ref="Q43:Q45" si="3">U43</f>
        <v>Trung tâm GDQPAN - ĐHQGHN</v>
      </c>
      <c r="R43" s="163" t="str">
        <f t="shared" ref="R43:R45" si="4">U43</f>
        <v>Trung tâm GDQPAN - ĐHQGHN</v>
      </c>
      <c r="S43" s="163"/>
      <c r="T43" s="163"/>
      <c r="U43" s="166" t="s">
        <v>1649</v>
      </c>
      <c r="V43" s="166" t="s">
        <v>2005</v>
      </c>
      <c r="W43" s="83" t="s">
        <v>1917</v>
      </c>
      <c r="X43" s="83"/>
      <c r="Y43" s="83" t="s">
        <v>1490</v>
      </c>
      <c r="Z43" s="83"/>
      <c r="AA43" s="161" t="str">
        <f t="shared" si="0"/>
        <v>TTGDQPAN-ĐHQGHNFull timeFull time</v>
      </c>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row>
    <row r="44" spans="1:207" ht="51.75" customHeight="1" x14ac:dyDescent="0.2">
      <c r="A44" s="74">
        <v>35</v>
      </c>
      <c r="B44" s="83" t="s">
        <v>1551</v>
      </c>
      <c r="C44" s="83" t="s">
        <v>1651</v>
      </c>
      <c r="D44" s="83"/>
      <c r="E44" s="83"/>
      <c r="F44" s="83">
        <v>7</v>
      </c>
      <c r="G44" s="83" t="s">
        <v>262</v>
      </c>
      <c r="H44" s="83" t="s">
        <v>1610</v>
      </c>
      <c r="I44" s="83">
        <v>159</v>
      </c>
      <c r="J44" s="163">
        <v>4</v>
      </c>
      <c r="K44" s="163" t="s">
        <v>1916</v>
      </c>
      <c r="L44" s="163" t="s">
        <v>1916</v>
      </c>
      <c r="M44" s="163" t="s">
        <v>1916</v>
      </c>
      <c r="N44" s="163" t="s">
        <v>1964</v>
      </c>
      <c r="O44" s="169"/>
      <c r="P44" s="163" t="s">
        <v>1916</v>
      </c>
      <c r="Q44" s="163" t="str">
        <f t="shared" si="3"/>
        <v>Trung tâm GDQPAN - ĐHQGHN</v>
      </c>
      <c r="R44" s="163" t="str">
        <f t="shared" si="4"/>
        <v>Trung tâm GDQPAN - ĐHQGHN</v>
      </c>
      <c r="S44" s="163"/>
      <c r="T44" s="163"/>
      <c r="U44" s="166" t="s">
        <v>1649</v>
      </c>
      <c r="V44" s="166" t="s">
        <v>2005</v>
      </c>
      <c r="W44" s="83" t="s">
        <v>1917</v>
      </c>
      <c r="X44" s="83"/>
      <c r="Y44" s="83" t="s">
        <v>1490</v>
      </c>
      <c r="Z44" s="83"/>
      <c r="AA44" s="161" t="str">
        <f t="shared" si="0"/>
        <v>TTGDQPAN-ĐHQGHNFull timeFull time</v>
      </c>
    </row>
    <row r="45" spans="1:207" ht="51.75" customHeight="1" x14ac:dyDescent="0.2">
      <c r="A45" s="74">
        <v>36</v>
      </c>
      <c r="B45" s="83" t="s">
        <v>1551</v>
      </c>
      <c r="C45" s="83" t="s">
        <v>1651</v>
      </c>
      <c r="D45" s="83"/>
      <c r="E45" s="83"/>
      <c r="F45" s="83">
        <v>7</v>
      </c>
      <c r="G45" s="83" t="s">
        <v>262</v>
      </c>
      <c r="H45" s="83" t="s">
        <v>1643</v>
      </c>
      <c r="I45" s="83">
        <v>110</v>
      </c>
      <c r="J45" s="163">
        <v>3</v>
      </c>
      <c r="K45" s="163" t="s">
        <v>1916</v>
      </c>
      <c r="L45" s="163" t="s">
        <v>1916</v>
      </c>
      <c r="M45" s="163" t="s">
        <v>1916</v>
      </c>
      <c r="N45" s="163" t="s">
        <v>1964</v>
      </c>
      <c r="O45" s="169"/>
      <c r="P45" s="163" t="s">
        <v>1916</v>
      </c>
      <c r="Q45" s="163" t="str">
        <f t="shared" si="3"/>
        <v>Trung tâm GDQPAN - ĐHQGHN</v>
      </c>
      <c r="R45" s="163" t="str">
        <f t="shared" si="4"/>
        <v>Trung tâm GDQPAN - ĐHQGHN</v>
      </c>
      <c r="S45" s="163"/>
      <c r="T45" s="163"/>
      <c r="U45" s="166" t="s">
        <v>1649</v>
      </c>
      <c r="V45" s="166" t="s">
        <v>2005</v>
      </c>
      <c r="W45" s="83" t="s">
        <v>1917</v>
      </c>
      <c r="X45" s="83"/>
      <c r="Y45" s="83" t="s">
        <v>1490</v>
      </c>
      <c r="Z45" s="83"/>
      <c r="AA45" s="161" t="str">
        <f t="shared" si="0"/>
        <v>TTGDQPAN-ĐHQGHNFull timeFull time</v>
      </c>
    </row>
    <row r="46" spans="1:207" ht="51.75" customHeight="1" x14ac:dyDescent="0.2">
      <c r="A46" s="74">
        <v>37</v>
      </c>
      <c r="B46" s="83" t="s">
        <v>1717</v>
      </c>
      <c r="C46" s="83" t="s">
        <v>1721</v>
      </c>
      <c r="D46" s="83" t="s">
        <v>53</v>
      </c>
      <c r="E46" s="83" t="s">
        <v>1721</v>
      </c>
      <c r="F46" s="83">
        <v>3</v>
      </c>
      <c r="G46" s="83" t="s">
        <v>192</v>
      </c>
      <c r="H46" s="83" t="s">
        <v>1611</v>
      </c>
      <c r="I46" s="83">
        <v>114</v>
      </c>
      <c r="J46" s="163" t="s">
        <v>1957</v>
      </c>
      <c r="K46" s="163" t="s">
        <v>296</v>
      </c>
      <c r="L46" s="163" t="s">
        <v>1919</v>
      </c>
      <c r="M46" s="163" t="s">
        <v>297</v>
      </c>
      <c r="N46" s="163" t="s">
        <v>365</v>
      </c>
      <c r="O46" s="169">
        <f>VLOOKUP(N46,'Giang duong'!A:H,3,0)</f>
        <v>80</v>
      </c>
      <c r="P46" s="163"/>
      <c r="Q46" s="163" t="s">
        <v>733</v>
      </c>
      <c r="R46" s="163" t="s">
        <v>216</v>
      </c>
      <c r="S46" s="163" t="s">
        <v>1177</v>
      </c>
      <c r="T46" s="163" t="s">
        <v>1178</v>
      </c>
      <c r="U46" s="163" t="s">
        <v>216</v>
      </c>
      <c r="V46" s="168"/>
      <c r="W46" s="71" t="s">
        <v>2035</v>
      </c>
      <c r="X46" s="83"/>
      <c r="Y46" s="83" t="s">
        <v>1706</v>
      </c>
      <c r="Z46" s="83"/>
      <c r="AA46" s="161" t="str">
        <f t="shared" si="0"/>
        <v>103CSSNNChiều3</v>
      </c>
    </row>
    <row r="47" spans="1:207" ht="51.75" customHeight="1" x14ac:dyDescent="0.2">
      <c r="A47" s="74">
        <v>38</v>
      </c>
      <c r="B47" s="71" t="s">
        <v>164</v>
      </c>
      <c r="C47" s="71" t="s">
        <v>126</v>
      </c>
      <c r="D47" s="71" t="s">
        <v>30</v>
      </c>
      <c r="E47" s="71" t="s">
        <v>126</v>
      </c>
      <c r="F47" s="71">
        <v>3</v>
      </c>
      <c r="G47" s="71" t="s">
        <v>192</v>
      </c>
      <c r="H47" s="71" t="s">
        <v>1927</v>
      </c>
      <c r="I47" s="71">
        <v>72</v>
      </c>
      <c r="J47" s="161">
        <v>2</v>
      </c>
      <c r="K47" s="161" t="s">
        <v>186</v>
      </c>
      <c r="L47" s="161" t="s">
        <v>1918</v>
      </c>
      <c r="M47" s="161" t="s">
        <v>336</v>
      </c>
      <c r="N47" s="161" t="s">
        <v>363</v>
      </c>
      <c r="O47" s="169">
        <f>VLOOKUP(N47,'Giang duong'!A:H,3,0)</f>
        <v>80</v>
      </c>
      <c r="P47" s="161"/>
      <c r="Q47" s="163" t="s">
        <v>936</v>
      </c>
      <c r="R47" s="163" t="s">
        <v>260</v>
      </c>
      <c r="S47" s="163" t="s">
        <v>938</v>
      </c>
      <c r="T47" s="163" t="s">
        <v>2256</v>
      </c>
      <c r="U47" s="161" t="s">
        <v>260</v>
      </c>
      <c r="V47" s="168"/>
      <c r="W47" s="71" t="s">
        <v>2035</v>
      </c>
      <c r="X47" s="71"/>
      <c r="Y47" s="71" t="s">
        <v>1510</v>
      </c>
      <c r="Z47" s="71"/>
      <c r="AA47" s="161" t="str">
        <f t="shared" si="0"/>
        <v>101CSSNNSáng2</v>
      </c>
      <c r="AB47" s="72"/>
      <c r="AC47" s="72"/>
    </row>
    <row r="48" spans="1:207" ht="51.75" customHeight="1" x14ac:dyDescent="0.2">
      <c r="A48" s="74">
        <v>39</v>
      </c>
      <c r="B48" s="71" t="s">
        <v>164</v>
      </c>
      <c r="C48" s="71" t="s">
        <v>126</v>
      </c>
      <c r="D48" s="71" t="s">
        <v>30</v>
      </c>
      <c r="E48" s="71" t="s">
        <v>126</v>
      </c>
      <c r="F48" s="71">
        <v>3</v>
      </c>
      <c r="G48" s="71" t="s">
        <v>192</v>
      </c>
      <c r="H48" s="71" t="s">
        <v>1928</v>
      </c>
      <c r="I48" s="71">
        <v>71</v>
      </c>
      <c r="J48" s="161">
        <v>2</v>
      </c>
      <c r="K48" s="161" t="s">
        <v>186</v>
      </c>
      <c r="L48" s="161" t="s">
        <v>1918</v>
      </c>
      <c r="M48" s="161" t="s">
        <v>336</v>
      </c>
      <c r="N48" s="161" t="s">
        <v>348</v>
      </c>
      <c r="O48" s="169">
        <f>VLOOKUP(N48,'Giang duong'!A:H,3,0)</f>
        <v>60</v>
      </c>
      <c r="P48" s="161"/>
      <c r="Q48" s="163" t="s">
        <v>2257</v>
      </c>
      <c r="R48" s="163" t="s">
        <v>260</v>
      </c>
      <c r="S48" s="163" t="s">
        <v>2258</v>
      </c>
      <c r="T48" s="163" t="s">
        <v>2259</v>
      </c>
      <c r="U48" s="161" t="s">
        <v>260</v>
      </c>
      <c r="V48" s="168"/>
      <c r="W48" s="71" t="s">
        <v>2035</v>
      </c>
      <c r="X48" s="71"/>
      <c r="Y48" s="71" t="s">
        <v>1510</v>
      </c>
      <c r="Z48" s="71"/>
      <c r="AA48" s="161" t="str">
        <f t="shared" si="0"/>
        <v>201CSSNNSáng2</v>
      </c>
      <c r="AB48" s="72"/>
      <c r="AC48" s="72"/>
    </row>
    <row r="49" spans="1:207" s="72" customFormat="1" ht="51.75" customHeight="1" x14ac:dyDescent="0.2">
      <c r="A49" s="74">
        <v>40</v>
      </c>
      <c r="B49" s="71" t="s">
        <v>1555</v>
      </c>
      <c r="C49" s="71" t="s">
        <v>1556</v>
      </c>
      <c r="D49" s="71" t="s">
        <v>45</v>
      </c>
      <c r="E49" s="71" t="s">
        <v>1556</v>
      </c>
      <c r="F49" s="71">
        <v>3</v>
      </c>
      <c r="G49" s="71" t="s">
        <v>168</v>
      </c>
      <c r="H49" s="71" t="s">
        <v>44</v>
      </c>
      <c r="I49" s="71">
        <v>33</v>
      </c>
      <c r="J49" s="161">
        <v>1</v>
      </c>
      <c r="K49" s="161" t="s">
        <v>186</v>
      </c>
      <c r="L49" s="161" t="s">
        <v>317</v>
      </c>
      <c r="M49" s="161" t="s">
        <v>301</v>
      </c>
      <c r="N49" s="161" t="s">
        <v>359</v>
      </c>
      <c r="O49" s="185">
        <f>VLOOKUP(N49,'Giang duong'!A:H,3,0)</f>
        <v>60</v>
      </c>
      <c r="P49" s="161"/>
      <c r="Q49" s="197" t="s">
        <v>2197</v>
      </c>
      <c r="R49" s="83" t="s">
        <v>933</v>
      </c>
      <c r="S49" s="161"/>
      <c r="T49" s="161"/>
      <c r="U49" s="161" t="s">
        <v>173</v>
      </c>
      <c r="V49" s="168"/>
      <c r="W49" s="71" t="s">
        <v>2037</v>
      </c>
      <c r="X49" s="71"/>
      <c r="Y49" s="71" t="s">
        <v>1677</v>
      </c>
      <c r="Z49" s="71"/>
      <c r="AA49" s="161" t="str">
        <f t="shared" si="0"/>
        <v>202CSSNNSáng2,4</v>
      </c>
    </row>
    <row r="50" spans="1:207" s="72" customFormat="1" ht="51.75" customHeight="1" x14ac:dyDescent="0.25">
      <c r="A50" s="74">
        <v>41</v>
      </c>
      <c r="B50" s="70" t="s">
        <v>179</v>
      </c>
      <c r="C50" s="71" t="s">
        <v>584</v>
      </c>
      <c r="D50" s="71" t="s">
        <v>23</v>
      </c>
      <c r="E50" s="71" t="s">
        <v>584</v>
      </c>
      <c r="F50" s="71">
        <v>3</v>
      </c>
      <c r="G50" s="71" t="s">
        <v>168</v>
      </c>
      <c r="H50" s="71" t="s">
        <v>132</v>
      </c>
      <c r="I50" s="71">
        <v>67</v>
      </c>
      <c r="J50" s="161">
        <v>1</v>
      </c>
      <c r="K50" s="161" t="s">
        <v>296</v>
      </c>
      <c r="L50" s="161" t="s">
        <v>317</v>
      </c>
      <c r="M50" s="161" t="s">
        <v>297</v>
      </c>
      <c r="N50" s="161" t="s">
        <v>335</v>
      </c>
      <c r="O50" s="185">
        <f>VLOOKUP(N50,'Giang duong'!A:H,3,0)</f>
        <v>70</v>
      </c>
      <c r="P50" s="161"/>
      <c r="Q50" s="220" t="s">
        <v>940</v>
      </c>
      <c r="R50" s="163" t="s">
        <v>260</v>
      </c>
      <c r="S50" s="221" t="s">
        <v>941</v>
      </c>
      <c r="T50" s="222" t="s">
        <v>942</v>
      </c>
      <c r="U50" s="161" t="s">
        <v>260</v>
      </c>
      <c r="V50" s="168"/>
      <c r="W50" s="71" t="s">
        <v>2037</v>
      </c>
      <c r="X50" s="71"/>
      <c r="Y50" s="71" t="s">
        <v>1677</v>
      </c>
      <c r="Z50" s="71"/>
      <c r="AA50" s="161" t="str">
        <f t="shared" si="0"/>
        <v>707VUChiều2,4</v>
      </c>
    </row>
    <row r="51" spans="1:207" ht="51.75" customHeight="1" x14ac:dyDescent="0.25">
      <c r="A51" s="74">
        <v>42</v>
      </c>
      <c r="B51" s="83" t="s">
        <v>24</v>
      </c>
      <c r="C51" s="83" t="s">
        <v>25</v>
      </c>
      <c r="D51" s="83" t="s">
        <v>30</v>
      </c>
      <c r="E51" s="83" t="s">
        <v>1757</v>
      </c>
      <c r="F51" s="83">
        <v>3</v>
      </c>
      <c r="G51" s="83" t="s">
        <v>192</v>
      </c>
      <c r="H51" s="71" t="s">
        <v>1927</v>
      </c>
      <c r="I51" s="83">
        <v>72</v>
      </c>
      <c r="J51" s="163">
        <v>2</v>
      </c>
      <c r="K51" s="161" t="s">
        <v>186</v>
      </c>
      <c r="L51" s="161" t="s">
        <v>1919</v>
      </c>
      <c r="M51" s="161" t="s">
        <v>301</v>
      </c>
      <c r="N51" s="161" t="s">
        <v>363</v>
      </c>
      <c r="O51" s="169">
        <f>VLOOKUP(N51,'Giang duong'!A:H,3,0)</f>
        <v>80</v>
      </c>
      <c r="P51" s="163"/>
      <c r="Q51" s="220" t="s">
        <v>946</v>
      </c>
      <c r="R51" s="163" t="s">
        <v>260</v>
      </c>
      <c r="S51" s="221" t="s">
        <v>947</v>
      </c>
      <c r="T51" s="222" t="s">
        <v>948</v>
      </c>
      <c r="U51" s="161" t="s">
        <v>260</v>
      </c>
      <c r="V51" s="168"/>
      <c r="W51" s="71" t="s">
        <v>2035</v>
      </c>
      <c r="X51" s="83"/>
      <c r="Y51" s="83" t="s">
        <v>1490</v>
      </c>
      <c r="Z51" s="83"/>
      <c r="AA51" s="161" t="str">
        <f t="shared" si="0"/>
        <v>101CSSNNSáng3</v>
      </c>
    </row>
    <row r="52" spans="1:207" ht="51.75" customHeight="1" x14ac:dyDescent="0.25">
      <c r="A52" s="74">
        <v>43</v>
      </c>
      <c r="B52" s="83" t="s">
        <v>24</v>
      </c>
      <c r="C52" s="83" t="s">
        <v>25</v>
      </c>
      <c r="D52" s="83" t="s">
        <v>30</v>
      </c>
      <c r="E52" s="83" t="s">
        <v>1758</v>
      </c>
      <c r="F52" s="83">
        <v>3</v>
      </c>
      <c r="G52" s="83" t="s">
        <v>192</v>
      </c>
      <c r="H52" s="71" t="s">
        <v>1928</v>
      </c>
      <c r="I52" s="83">
        <v>71</v>
      </c>
      <c r="J52" s="163">
        <v>2</v>
      </c>
      <c r="K52" s="161" t="s">
        <v>186</v>
      </c>
      <c r="L52" s="161" t="s">
        <v>1919</v>
      </c>
      <c r="M52" s="161" t="s">
        <v>301</v>
      </c>
      <c r="N52" s="161" t="s">
        <v>348</v>
      </c>
      <c r="O52" s="169">
        <f>VLOOKUP(N52,'Giang duong'!A:H,3,0)</f>
        <v>60</v>
      </c>
      <c r="P52" s="163"/>
      <c r="Q52" s="220" t="s">
        <v>2260</v>
      </c>
      <c r="R52" s="163" t="s">
        <v>260</v>
      </c>
      <c r="S52" s="221" t="s">
        <v>2261</v>
      </c>
      <c r="T52" s="222" t="s">
        <v>2262</v>
      </c>
      <c r="U52" s="161" t="s">
        <v>260</v>
      </c>
      <c r="V52" s="168"/>
      <c r="W52" s="71" t="s">
        <v>2035</v>
      </c>
      <c r="X52" s="83"/>
      <c r="Y52" s="83" t="s">
        <v>1490</v>
      </c>
      <c r="Z52" s="83"/>
      <c r="AA52" s="161" t="str">
        <f t="shared" si="0"/>
        <v>201CSSNNSáng3</v>
      </c>
    </row>
    <row r="53" spans="1:207" ht="51.75" customHeight="1" x14ac:dyDescent="0.25">
      <c r="A53" s="74">
        <v>44</v>
      </c>
      <c r="B53" s="83" t="s">
        <v>22</v>
      </c>
      <c r="C53" s="83" t="s">
        <v>23</v>
      </c>
      <c r="D53" s="83" t="s">
        <v>1508</v>
      </c>
      <c r="E53" s="83" t="s">
        <v>23</v>
      </c>
      <c r="F53" s="83">
        <v>3</v>
      </c>
      <c r="G53" s="83" t="s">
        <v>240</v>
      </c>
      <c r="H53" s="83" t="s">
        <v>132</v>
      </c>
      <c r="I53" s="83">
        <v>89</v>
      </c>
      <c r="J53" s="163">
        <v>1</v>
      </c>
      <c r="K53" s="161" t="s">
        <v>186</v>
      </c>
      <c r="L53" s="163">
        <v>3</v>
      </c>
      <c r="M53" s="164" t="s">
        <v>301</v>
      </c>
      <c r="N53" s="161" t="s">
        <v>356</v>
      </c>
      <c r="O53" s="169">
        <f>VLOOKUP(N53,'Giang duong'!A:H,3,0)</f>
        <v>85</v>
      </c>
      <c r="P53" s="163"/>
      <c r="Q53" s="220" t="s">
        <v>2263</v>
      </c>
      <c r="R53" s="163" t="s">
        <v>260</v>
      </c>
      <c r="S53" s="221" t="s">
        <v>953</v>
      </c>
      <c r="T53" s="222" t="s">
        <v>954</v>
      </c>
      <c r="U53" s="161" t="s">
        <v>260</v>
      </c>
      <c r="V53" s="168"/>
      <c r="W53" s="71" t="s">
        <v>2035</v>
      </c>
      <c r="X53" s="83"/>
      <c r="Y53" s="83" t="s">
        <v>1490</v>
      </c>
      <c r="Z53" s="83"/>
      <c r="AA53" s="161" t="str">
        <f t="shared" si="0"/>
        <v>705VUSáng3</v>
      </c>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row>
    <row r="54" spans="1:207" ht="51.75" customHeight="1" x14ac:dyDescent="0.25">
      <c r="A54" s="74">
        <v>45</v>
      </c>
      <c r="B54" s="134" t="s">
        <v>237</v>
      </c>
      <c r="C54" s="83" t="s">
        <v>137</v>
      </c>
      <c r="D54" s="83" t="s">
        <v>23</v>
      </c>
      <c r="E54" s="83" t="s">
        <v>137</v>
      </c>
      <c r="F54" s="83">
        <v>3</v>
      </c>
      <c r="G54" s="83" t="s">
        <v>192</v>
      </c>
      <c r="H54" s="71" t="s">
        <v>1927</v>
      </c>
      <c r="I54" s="83">
        <v>78</v>
      </c>
      <c r="J54" s="163">
        <v>2</v>
      </c>
      <c r="K54" s="161" t="s">
        <v>186</v>
      </c>
      <c r="L54" s="161" t="s">
        <v>1919</v>
      </c>
      <c r="M54" s="161" t="s">
        <v>336</v>
      </c>
      <c r="N54" s="161" t="s">
        <v>363</v>
      </c>
      <c r="O54" s="169">
        <f>VLOOKUP(N54,'Giang duong'!A:H,3,0)</f>
        <v>80</v>
      </c>
      <c r="P54" s="163"/>
      <c r="Q54" s="223" t="s">
        <v>2264</v>
      </c>
      <c r="R54" s="163" t="s">
        <v>260</v>
      </c>
      <c r="S54" s="221" t="s">
        <v>2265</v>
      </c>
      <c r="T54" s="222" t="s">
        <v>2266</v>
      </c>
      <c r="U54" s="161" t="s">
        <v>260</v>
      </c>
      <c r="V54" s="168"/>
      <c r="W54" s="71" t="s">
        <v>2035</v>
      </c>
      <c r="X54" s="83"/>
      <c r="Y54" s="83" t="s">
        <v>1490</v>
      </c>
      <c r="Z54" s="83"/>
      <c r="AA54" s="161" t="str">
        <f t="shared" si="0"/>
        <v>101CSSNNSáng3</v>
      </c>
    </row>
    <row r="55" spans="1:207" ht="51.75" customHeight="1" x14ac:dyDescent="0.25">
      <c r="A55" s="74">
        <v>46</v>
      </c>
      <c r="B55" s="134" t="s">
        <v>1486</v>
      </c>
      <c r="C55" s="83" t="s">
        <v>1487</v>
      </c>
      <c r="D55" s="83" t="s">
        <v>137</v>
      </c>
      <c r="E55" s="83" t="s">
        <v>1487</v>
      </c>
      <c r="F55" s="83">
        <v>3</v>
      </c>
      <c r="G55" s="83" t="s">
        <v>192</v>
      </c>
      <c r="H55" s="71" t="s">
        <v>1928</v>
      </c>
      <c r="I55" s="83">
        <v>71</v>
      </c>
      <c r="J55" s="163">
        <v>2</v>
      </c>
      <c r="K55" s="161" t="s">
        <v>186</v>
      </c>
      <c r="L55" s="161" t="s">
        <v>1919</v>
      </c>
      <c r="M55" s="161" t="s">
        <v>336</v>
      </c>
      <c r="N55" s="161" t="s">
        <v>348</v>
      </c>
      <c r="O55" s="169">
        <f>VLOOKUP(N55,'Giang duong'!A:H,3,0)</f>
        <v>60</v>
      </c>
      <c r="P55" s="163"/>
      <c r="Q55" s="220" t="s">
        <v>940</v>
      </c>
      <c r="R55" s="163" t="s">
        <v>260</v>
      </c>
      <c r="S55" s="221" t="s">
        <v>941</v>
      </c>
      <c r="T55" s="222" t="s">
        <v>942</v>
      </c>
      <c r="U55" s="161" t="s">
        <v>260</v>
      </c>
      <c r="V55" s="168"/>
      <c r="W55" s="71" t="s">
        <v>2035</v>
      </c>
      <c r="X55" s="83"/>
      <c r="Y55" s="83" t="s">
        <v>1490</v>
      </c>
      <c r="Z55" s="83"/>
      <c r="AA55" s="161" t="str">
        <f t="shared" si="0"/>
        <v>201CSSNNSáng3</v>
      </c>
    </row>
    <row r="56" spans="1:207" s="72" customFormat="1" ht="51.75" customHeight="1" x14ac:dyDescent="0.25">
      <c r="A56" s="74">
        <v>47</v>
      </c>
      <c r="B56" s="70" t="s">
        <v>140</v>
      </c>
      <c r="C56" s="71" t="s">
        <v>585</v>
      </c>
      <c r="D56" s="71" t="s">
        <v>21</v>
      </c>
      <c r="E56" s="71" t="s">
        <v>585</v>
      </c>
      <c r="F56" s="71">
        <v>3</v>
      </c>
      <c r="G56" s="71" t="s">
        <v>168</v>
      </c>
      <c r="H56" s="71" t="s">
        <v>132</v>
      </c>
      <c r="I56" s="71">
        <v>67</v>
      </c>
      <c r="J56" s="161">
        <v>1</v>
      </c>
      <c r="K56" s="161" t="s">
        <v>296</v>
      </c>
      <c r="L56" s="161" t="s">
        <v>318</v>
      </c>
      <c r="M56" s="161" t="s">
        <v>297</v>
      </c>
      <c r="N56" s="161" t="s">
        <v>335</v>
      </c>
      <c r="O56" s="185">
        <f>VLOOKUP(N56,'Giang duong'!A:H,3,0)</f>
        <v>70</v>
      </c>
      <c r="P56" s="161"/>
      <c r="Q56" s="220" t="s">
        <v>2267</v>
      </c>
      <c r="R56" s="163" t="s">
        <v>260</v>
      </c>
      <c r="S56" s="222" t="s">
        <v>2268</v>
      </c>
      <c r="T56" s="44" t="s">
        <v>2269</v>
      </c>
      <c r="U56" s="161" t="s">
        <v>260</v>
      </c>
      <c r="V56" s="168"/>
      <c r="W56" s="71" t="s">
        <v>2037</v>
      </c>
      <c r="X56" s="71"/>
      <c r="Y56" s="71" t="s">
        <v>1677</v>
      </c>
      <c r="Z56" s="71"/>
      <c r="AA56" s="161" t="str">
        <f t="shared" si="0"/>
        <v>707VUChiều3,5</v>
      </c>
    </row>
    <row r="57" spans="1:207" ht="51.75" customHeight="1" x14ac:dyDescent="0.2">
      <c r="A57" s="74">
        <v>48</v>
      </c>
      <c r="B57" s="83" t="s">
        <v>1696</v>
      </c>
      <c r="C57" s="83" t="s">
        <v>177</v>
      </c>
      <c r="D57" s="83" t="s">
        <v>205</v>
      </c>
      <c r="E57" s="83" t="s">
        <v>1761</v>
      </c>
      <c r="F57" s="83">
        <v>3</v>
      </c>
      <c r="G57" s="83" t="s">
        <v>192</v>
      </c>
      <c r="H57" s="71" t="s">
        <v>2290</v>
      </c>
      <c r="I57" s="83">
        <v>38</v>
      </c>
      <c r="J57" s="163">
        <v>2</v>
      </c>
      <c r="K57" s="161" t="s">
        <v>186</v>
      </c>
      <c r="L57" s="161" t="s">
        <v>1919</v>
      </c>
      <c r="M57" s="161" t="s">
        <v>301</v>
      </c>
      <c r="N57" s="161" t="s">
        <v>337</v>
      </c>
      <c r="O57" s="169">
        <f>VLOOKUP(N57,'Giang duong'!A:H,3,0)</f>
        <v>70</v>
      </c>
      <c r="P57" s="163"/>
      <c r="Q57" s="163" t="s">
        <v>2068</v>
      </c>
      <c r="R57" s="163" t="s">
        <v>2048</v>
      </c>
      <c r="S57" s="164" t="s">
        <v>2069</v>
      </c>
      <c r="T57" s="163" t="s">
        <v>2070</v>
      </c>
      <c r="U57" s="163" t="s">
        <v>174</v>
      </c>
      <c r="V57" s="168"/>
      <c r="W57" s="71" t="s">
        <v>2035</v>
      </c>
      <c r="X57" s="83"/>
      <c r="Y57" s="83" t="s">
        <v>1490</v>
      </c>
      <c r="Z57" s="83"/>
      <c r="AA57" s="161" t="str">
        <f t="shared" si="0"/>
        <v>406E4Sáng3</v>
      </c>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row>
    <row r="58" spans="1:207" ht="51.75" customHeight="1" x14ac:dyDescent="0.2">
      <c r="A58" s="74">
        <v>49</v>
      </c>
      <c r="B58" s="83" t="s">
        <v>1696</v>
      </c>
      <c r="C58" s="83" t="s">
        <v>177</v>
      </c>
      <c r="D58" s="83" t="s">
        <v>205</v>
      </c>
      <c r="E58" s="83" t="s">
        <v>1762</v>
      </c>
      <c r="F58" s="83">
        <v>3</v>
      </c>
      <c r="G58" s="83" t="s">
        <v>192</v>
      </c>
      <c r="H58" s="71" t="s">
        <v>2291</v>
      </c>
      <c r="I58" s="83">
        <v>38</v>
      </c>
      <c r="J58" s="163">
        <v>2</v>
      </c>
      <c r="K58" s="161" t="s">
        <v>186</v>
      </c>
      <c r="L58" s="161" t="s">
        <v>1919</v>
      </c>
      <c r="M58" s="161" t="s">
        <v>336</v>
      </c>
      <c r="N58" s="161" t="s">
        <v>1958</v>
      </c>
      <c r="O58" s="169">
        <f>VLOOKUP(N58,'Giang duong'!A:H,3,0)</f>
        <v>40</v>
      </c>
      <c r="P58" s="163"/>
      <c r="Q58" s="163" t="s">
        <v>2071</v>
      </c>
      <c r="R58" s="163" t="s">
        <v>2048</v>
      </c>
      <c r="S58" s="164" t="s">
        <v>2072</v>
      </c>
      <c r="T58" s="163" t="s">
        <v>2073</v>
      </c>
      <c r="U58" s="163" t="s">
        <v>174</v>
      </c>
      <c r="V58" s="168"/>
      <c r="W58" s="71" t="s">
        <v>2035</v>
      </c>
      <c r="X58" s="83"/>
      <c r="Y58" s="83" t="s">
        <v>1490</v>
      </c>
      <c r="Z58" s="83"/>
      <c r="AA58" s="161" t="str">
        <f t="shared" si="0"/>
        <v>508E4Sáng3</v>
      </c>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row>
    <row r="59" spans="1:207" ht="51.75" customHeight="1" x14ac:dyDescent="0.2">
      <c r="A59" s="74">
        <v>50</v>
      </c>
      <c r="B59" s="83" t="s">
        <v>149</v>
      </c>
      <c r="C59" s="83" t="s">
        <v>119</v>
      </c>
      <c r="D59" s="83" t="s">
        <v>75</v>
      </c>
      <c r="E59" s="83" t="s">
        <v>119</v>
      </c>
      <c r="F59" s="83">
        <v>3</v>
      </c>
      <c r="G59" s="83" t="s">
        <v>192</v>
      </c>
      <c r="H59" s="83" t="s">
        <v>57</v>
      </c>
      <c r="I59" s="83">
        <v>91</v>
      </c>
      <c r="J59" s="163">
        <v>1</v>
      </c>
      <c r="K59" s="163" t="s">
        <v>186</v>
      </c>
      <c r="L59" s="163" t="s">
        <v>1918</v>
      </c>
      <c r="M59" s="163" t="s">
        <v>301</v>
      </c>
      <c r="N59" s="163" t="s">
        <v>364</v>
      </c>
      <c r="O59" s="169">
        <f>VLOOKUP(N59,'Giang duong'!A:H,3,0)</f>
        <v>80</v>
      </c>
      <c r="P59" s="163"/>
      <c r="Q59" s="163" t="s">
        <v>660</v>
      </c>
      <c r="R59" s="216" t="s">
        <v>170</v>
      </c>
      <c r="S59" s="163" t="s">
        <v>2247</v>
      </c>
      <c r="T59" s="163"/>
      <c r="U59" s="163" t="s">
        <v>170</v>
      </c>
      <c r="V59" s="168"/>
      <c r="W59" s="71" t="s">
        <v>2035</v>
      </c>
      <c r="X59" s="83"/>
      <c r="Y59" s="83" t="s">
        <v>1490</v>
      </c>
      <c r="Z59" s="83"/>
      <c r="AA59" s="161" t="str">
        <f t="shared" si="0"/>
        <v>102CSSNNSáng2</v>
      </c>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row>
    <row r="60" spans="1:207" ht="51.75" customHeight="1" x14ac:dyDescent="0.25">
      <c r="A60" s="74">
        <v>51</v>
      </c>
      <c r="B60" s="83" t="s">
        <v>151</v>
      </c>
      <c r="C60" s="83" t="s">
        <v>150</v>
      </c>
      <c r="D60" s="83" t="s">
        <v>75</v>
      </c>
      <c r="E60" s="83" t="s">
        <v>150</v>
      </c>
      <c r="F60" s="83">
        <v>3</v>
      </c>
      <c r="G60" s="83" t="s">
        <v>192</v>
      </c>
      <c r="H60" s="83" t="s">
        <v>57</v>
      </c>
      <c r="I60" s="83">
        <v>91</v>
      </c>
      <c r="J60" s="163">
        <v>1</v>
      </c>
      <c r="K60" s="163" t="s">
        <v>186</v>
      </c>
      <c r="L60" s="163" t="s">
        <v>1918</v>
      </c>
      <c r="M60" s="163" t="s">
        <v>336</v>
      </c>
      <c r="N60" s="163" t="s">
        <v>364</v>
      </c>
      <c r="O60" s="169">
        <f>VLOOKUP(N60,'Giang duong'!A:H,3,0)</f>
        <v>80</v>
      </c>
      <c r="P60" s="163"/>
      <c r="Q60" s="163" t="s">
        <v>662</v>
      </c>
      <c r="R60" s="216" t="s">
        <v>170</v>
      </c>
      <c r="S60" s="222" t="s">
        <v>982</v>
      </c>
      <c r="T60" s="222" t="s">
        <v>983</v>
      </c>
      <c r="U60" s="163" t="s">
        <v>170</v>
      </c>
      <c r="V60" s="168"/>
      <c r="W60" s="71" t="s">
        <v>2035</v>
      </c>
      <c r="X60" s="83"/>
      <c r="Y60" s="83" t="s">
        <v>1490</v>
      </c>
      <c r="Z60" s="83"/>
      <c r="AA60" s="161" t="str">
        <f t="shared" si="0"/>
        <v>102CSSNNSáng2</v>
      </c>
    </row>
    <row r="61" spans="1:207" ht="51.75" customHeight="1" x14ac:dyDescent="0.2">
      <c r="A61" s="74">
        <v>52</v>
      </c>
      <c r="B61" s="83" t="s">
        <v>47</v>
      </c>
      <c r="C61" s="83" t="s">
        <v>48</v>
      </c>
      <c r="D61" s="83" t="s">
        <v>43</v>
      </c>
      <c r="E61" s="83" t="s">
        <v>48</v>
      </c>
      <c r="F61" s="83">
        <v>3</v>
      </c>
      <c r="G61" s="83" t="s">
        <v>1729</v>
      </c>
      <c r="H61" s="83" t="s">
        <v>44</v>
      </c>
      <c r="I61" s="83" t="s">
        <v>1730</v>
      </c>
      <c r="J61" s="163">
        <v>1</v>
      </c>
      <c r="K61" s="163" t="s">
        <v>186</v>
      </c>
      <c r="L61" s="163">
        <v>2</v>
      </c>
      <c r="M61" s="163" t="s">
        <v>336</v>
      </c>
      <c r="N61" s="163" t="s">
        <v>358</v>
      </c>
      <c r="O61" s="169">
        <f>VLOOKUP(N61,'Giang duong'!A:H,3,0)</f>
        <v>85</v>
      </c>
      <c r="P61" s="163"/>
      <c r="Q61" s="197" t="s">
        <v>2198</v>
      </c>
      <c r="R61" s="83" t="s">
        <v>933</v>
      </c>
      <c r="S61" s="163"/>
      <c r="T61" s="163"/>
      <c r="U61" s="163" t="s">
        <v>173</v>
      </c>
      <c r="V61" s="168"/>
      <c r="W61" s="71" t="s">
        <v>2035</v>
      </c>
      <c r="X61" s="83"/>
      <c r="Y61" s="83" t="s">
        <v>1490</v>
      </c>
      <c r="Z61" s="83"/>
      <c r="AA61" s="161" t="str">
        <f t="shared" si="0"/>
        <v>702VUSáng2</v>
      </c>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row>
    <row r="62" spans="1:207" ht="51.75" customHeight="1" x14ac:dyDescent="0.2">
      <c r="A62" s="74">
        <v>53</v>
      </c>
      <c r="B62" s="83" t="s">
        <v>154</v>
      </c>
      <c r="C62" s="83" t="s">
        <v>148</v>
      </c>
      <c r="D62" s="83" t="s">
        <v>155</v>
      </c>
      <c r="E62" s="83" t="s">
        <v>148</v>
      </c>
      <c r="F62" s="83">
        <v>3</v>
      </c>
      <c r="G62" s="83" t="s">
        <v>192</v>
      </c>
      <c r="H62" s="83" t="s">
        <v>57</v>
      </c>
      <c r="I62" s="83">
        <v>91</v>
      </c>
      <c r="J62" s="163">
        <v>1</v>
      </c>
      <c r="K62" s="163" t="s">
        <v>186</v>
      </c>
      <c r="L62" s="163" t="s">
        <v>1919</v>
      </c>
      <c r="M62" s="163" t="s">
        <v>301</v>
      </c>
      <c r="N62" s="163" t="s">
        <v>364</v>
      </c>
      <c r="O62" s="169">
        <f>VLOOKUP(N62,'Giang duong'!A:H,3,0)</f>
        <v>80</v>
      </c>
      <c r="P62" s="163"/>
      <c r="Q62" s="224" t="s">
        <v>830</v>
      </c>
      <c r="R62" s="163" t="s">
        <v>933</v>
      </c>
      <c r="S62" s="163"/>
      <c r="T62" s="163"/>
      <c r="U62" s="163" t="s">
        <v>173</v>
      </c>
      <c r="V62" s="168"/>
      <c r="W62" s="71" t="s">
        <v>2035</v>
      </c>
      <c r="X62" s="83"/>
      <c r="Y62" s="83" t="s">
        <v>1490</v>
      </c>
      <c r="Z62" s="83"/>
      <c r="AA62" s="161" t="str">
        <f t="shared" si="0"/>
        <v>102CSSNNSáng3</v>
      </c>
    </row>
    <row r="63" spans="1:207" ht="51.75" customHeight="1" x14ac:dyDescent="0.25">
      <c r="A63" s="74">
        <v>54</v>
      </c>
      <c r="B63" s="83" t="s">
        <v>1517</v>
      </c>
      <c r="C63" s="83" t="s">
        <v>1518</v>
      </c>
      <c r="D63" s="83"/>
      <c r="E63" s="83" t="s">
        <v>1518</v>
      </c>
      <c r="F63" s="83">
        <v>3</v>
      </c>
      <c r="G63" s="83" t="s">
        <v>192</v>
      </c>
      <c r="H63" s="83" t="s">
        <v>57</v>
      </c>
      <c r="I63" s="83">
        <v>91</v>
      </c>
      <c r="J63" s="163">
        <v>1</v>
      </c>
      <c r="K63" s="163" t="s">
        <v>186</v>
      </c>
      <c r="L63" s="163" t="s">
        <v>1956</v>
      </c>
      <c r="M63" s="163" t="s">
        <v>336</v>
      </c>
      <c r="N63" s="163" t="s">
        <v>364</v>
      </c>
      <c r="O63" s="169">
        <f>VLOOKUP(N63,'Giang duong'!A:H,3,0)</f>
        <v>80</v>
      </c>
      <c r="P63" s="163"/>
      <c r="Q63" s="163" t="s">
        <v>2248</v>
      </c>
      <c r="R63" s="216" t="s">
        <v>170</v>
      </c>
      <c r="S63" s="222" t="s">
        <v>1130</v>
      </c>
      <c r="T63" s="222" t="s">
        <v>1131</v>
      </c>
      <c r="U63" s="163" t="s">
        <v>170</v>
      </c>
      <c r="V63" s="168"/>
      <c r="W63" s="71" t="s">
        <v>2035</v>
      </c>
      <c r="X63" s="83"/>
      <c r="Y63" s="83" t="s">
        <v>1490</v>
      </c>
      <c r="Z63" s="83"/>
      <c r="AA63" s="161" t="str">
        <f t="shared" si="0"/>
        <v>102CSSNNSáng5</v>
      </c>
    </row>
    <row r="64" spans="1:207" s="72" customFormat="1" ht="51.75" customHeight="1" x14ac:dyDescent="0.2">
      <c r="A64" s="74">
        <v>55</v>
      </c>
      <c r="B64" s="83" t="s">
        <v>61</v>
      </c>
      <c r="C64" s="83" t="s">
        <v>62</v>
      </c>
      <c r="D64" s="83" t="s">
        <v>63</v>
      </c>
      <c r="E64" s="83" t="s">
        <v>389</v>
      </c>
      <c r="F64" s="83">
        <v>3</v>
      </c>
      <c r="G64" s="83" t="s">
        <v>240</v>
      </c>
      <c r="H64" s="83" t="s">
        <v>44</v>
      </c>
      <c r="I64" s="83">
        <v>84</v>
      </c>
      <c r="J64" s="163">
        <v>1</v>
      </c>
      <c r="K64" s="163" t="s">
        <v>186</v>
      </c>
      <c r="L64" s="163">
        <v>3</v>
      </c>
      <c r="M64" s="163" t="s">
        <v>301</v>
      </c>
      <c r="N64" s="163" t="s">
        <v>358</v>
      </c>
      <c r="O64" s="169">
        <f>VLOOKUP(N64,'Giang duong'!A:H,3,0)</f>
        <v>85</v>
      </c>
      <c r="P64" s="163"/>
      <c r="Q64" s="199" t="s">
        <v>2199</v>
      </c>
      <c r="R64" s="199" t="s">
        <v>2200</v>
      </c>
      <c r="S64" s="163"/>
      <c r="T64" s="163"/>
      <c r="U64" s="163" t="s">
        <v>173</v>
      </c>
      <c r="V64" s="168"/>
      <c r="W64" s="71" t="s">
        <v>2035</v>
      </c>
      <c r="X64" s="83" t="s">
        <v>1734</v>
      </c>
      <c r="Y64" s="83" t="s">
        <v>1490</v>
      </c>
      <c r="Z64" s="83"/>
      <c r="AA64" s="161" t="str">
        <f t="shared" si="0"/>
        <v>702VUSáng3</v>
      </c>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7"/>
      <c r="FV64" s="207"/>
      <c r="FW64" s="207"/>
      <c r="FX64" s="207"/>
      <c r="FY64" s="207"/>
      <c r="FZ64" s="207"/>
      <c r="GA64" s="207"/>
      <c r="GB64" s="207"/>
      <c r="GC64" s="207"/>
      <c r="GD64" s="207"/>
      <c r="GE64" s="207"/>
      <c r="GF64" s="207"/>
      <c r="GG64" s="207"/>
      <c r="GH64" s="207"/>
      <c r="GI64" s="207"/>
      <c r="GJ64" s="207"/>
      <c r="GK64" s="207"/>
      <c r="GL64" s="207"/>
      <c r="GM64" s="207"/>
      <c r="GN64" s="207"/>
      <c r="GO64" s="207"/>
      <c r="GP64" s="207"/>
      <c r="GQ64" s="207"/>
      <c r="GR64" s="207"/>
      <c r="GS64" s="207"/>
      <c r="GT64" s="207"/>
      <c r="GU64" s="207"/>
      <c r="GV64" s="207"/>
      <c r="GW64" s="207"/>
      <c r="GX64" s="207"/>
      <c r="GY64" s="207"/>
    </row>
    <row r="65" spans="1:207" s="72" customFormat="1" ht="51.75" customHeight="1" x14ac:dyDescent="0.2">
      <c r="A65" s="74">
        <v>56</v>
      </c>
      <c r="B65" s="83" t="s">
        <v>61</v>
      </c>
      <c r="C65" s="83" t="s">
        <v>62</v>
      </c>
      <c r="D65" s="83" t="s">
        <v>63</v>
      </c>
      <c r="E65" s="83" t="s">
        <v>390</v>
      </c>
      <c r="F65" s="83">
        <v>3</v>
      </c>
      <c r="G65" s="83" t="s">
        <v>240</v>
      </c>
      <c r="H65" s="83" t="s">
        <v>1589</v>
      </c>
      <c r="I65" s="83">
        <v>121</v>
      </c>
      <c r="J65" s="163" t="s">
        <v>1957</v>
      </c>
      <c r="K65" s="163" t="s">
        <v>296</v>
      </c>
      <c r="L65" s="163" t="s">
        <v>1919</v>
      </c>
      <c r="M65" s="163" t="s">
        <v>297</v>
      </c>
      <c r="N65" s="163" t="s">
        <v>357</v>
      </c>
      <c r="O65" s="169">
        <f>VLOOKUP(N65,'Giang duong'!A:H,3,0)</f>
        <v>100</v>
      </c>
      <c r="P65" s="163"/>
      <c r="Q65" s="199" t="s">
        <v>2201</v>
      </c>
      <c r="R65" s="199" t="s">
        <v>2202</v>
      </c>
      <c r="S65" s="163"/>
      <c r="T65" s="163"/>
      <c r="U65" s="163" t="s">
        <v>173</v>
      </c>
      <c r="V65" s="168"/>
      <c r="W65" s="71" t="s">
        <v>2035</v>
      </c>
      <c r="X65" s="83" t="s">
        <v>1734</v>
      </c>
      <c r="Y65" s="83" t="s">
        <v>1490</v>
      </c>
      <c r="Z65" s="83"/>
      <c r="AA65" s="161" t="str">
        <f t="shared" si="0"/>
        <v>706VUChiều3</v>
      </c>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c r="EO65" s="207"/>
      <c r="EP65" s="207"/>
      <c r="EQ65" s="207"/>
      <c r="ER65" s="207"/>
      <c r="ES65" s="207"/>
      <c r="ET65" s="207"/>
      <c r="EU65" s="207"/>
      <c r="EV65" s="207"/>
      <c r="EW65" s="207"/>
      <c r="EX65" s="207"/>
      <c r="EY65" s="207"/>
      <c r="EZ65" s="207"/>
      <c r="FA65" s="207"/>
      <c r="FB65" s="207"/>
      <c r="FC65" s="207"/>
      <c r="FD65" s="207"/>
      <c r="FE65" s="207"/>
      <c r="FF65" s="207"/>
      <c r="FG65" s="207"/>
      <c r="FH65" s="207"/>
      <c r="FI65" s="207"/>
      <c r="FJ65" s="207"/>
      <c r="FK65" s="207"/>
      <c r="FL65" s="207"/>
      <c r="FM65" s="207"/>
      <c r="FN65" s="207"/>
      <c r="FO65" s="207"/>
      <c r="FP65" s="207"/>
      <c r="FQ65" s="207"/>
      <c r="FR65" s="207"/>
      <c r="FS65" s="207"/>
      <c r="FT65" s="207"/>
      <c r="FU65" s="207"/>
      <c r="FV65" s="207"/>
      <c r="FW65" s="207"/>
      <c r="FX65" s="207"/>
      <c r="FY65" s="207"/>
      <c r="FZ65" s="207"/>
      <c r="GA65" s="207"/>
      <c r="GB65" s="207"/>
      <c r="GC65" s="207"/>
      <c r="GD65" s="207"/>
      <c r="GE65" s="207"/>
      <c r="GF65" s="207"/>
      <c r="GG65" s="207"/>
      <c r="GH65" s="207"/>
      <c r="GI65" s="207"/>
      <c r="GJ65" s="207"/>
      <c r="GK65" s="207"/>
      <c r="GL65" s="207"/>
      <c r="GM65" s="207"/>
      <c r="GN65" s="207"/>
      <c r="GO65" s="207"/>
      <c r="GP65" s="207"/>
      <c r="GQ65" s="207"/>
      <c r="GR65" s="207"/>
      <c r="GS65" s="207"/>
      <c r="GT65" s="207"/>
      <c r="GU65" s="207"/>
      <c r="GV65" s="207"/>
      <c r="GW65" s="207"/>
      <c r="GX65" s="207"/>
      <c r="GY65" s="207"/>
    </row>
    <row r="66" spans="1:207" ht="51.75" customHeight="1" x14ac:dyDescent="0.2">
      <c r="A66" s="74">
        <v>57</v>
      </c>
      <c r="B66" s="83" t="s">
        <v>61</v>
      </c>
      <c r="C66" s="83" t="s">
        <v>62</v>
      </c>
      <c r="D66" s="83" t="s">
        <v>234</v>
      </c>
      <c r="E66" s="83" t="s">
        <v>391</v>
      </c>
      <c r="F66" s="83">
        <v>3</v>
      </c>
      <c r="G66" s="83" t="s">
        <v>240</v>
      </c>
      <c r="H66" s="83" t="s">
        <v>2290</v>
      </c>
      <c r="I66" s="83">
        <v>47</v>
      </c>
      <c r="J66" s="163">
        <v>2</v>
      </c>
      <c r="K66" s="163" t="s">
        <v>186</v>
      </c>
      <c r="L66" s="163" t="s">
        <v>1918</v>
      </c>
      <c r="M66" s="163" t="s">
        <v>301</v>
      </c>
      <c r="N66" s="163" t="s">
        <v>182</v>
      </c>
      <c r="O66" s="169">
        <f>VLOOKUP(N66,'Giang duong'!A:H,3,0)</f>
        <v>50</v>
      </c>
      <c r="P66" s="163"/>
      <c r="Q66" s="199" t="s">
        <v>2203</v>
      </c>
      <c r="R66" s="199" t="s">
        <v>2204</v>
      </c>
      <c r="S66" s="163"/>
      <c r="T66" s="163"/>
      <c r="U66" s="163" t="s">
        <v>173</v>
      </c>
      <c r="V66" s="168"/>
      <c r="W66" s="71" t="s">
        <v>2035</v>
      </c>
      <c r="X66" s="83" t="s">
        <v>1734</v>
      </c>
      <c r="Y66" s="83" t="s">
        <v>1490</v>
      </c>
      <c r="Z66" s="83"/>
      <c r="AA66" s="161" t="str">
        <f t="shared" si="0"/>
        <v>510E4Sáng2</v>
      </c>
    </row>
    <row r="67" spans="1:207" ht="51.75" customHeight="1" x14ac:dyDescent="0.2">
      <c r="A67" s="74">
        <v>58</v>
      </c>
      <c r="B67" s="83" t="s">
        <v>61</v>
      </c>
      <c r="C67" s="83" t="s">
        <v>62</v>
      </c>
      <c r="D67" s="83" t="s">
        <v>234</v>
      </c>
      <c r="E67" s="83" t="s">
        <v>392</v>
      </c>
      <c r="F67" s="83">
        <v>3</v>
      </c>
      <c r="G67" s="83" t="s">
        <v>240</v>
      </c>
      <c r="H67" s="83" t="s">
        <v>2291</v>
      </c>
      <c r="I67" s="83">
        <v>47</v>
      </c>
      <c r="J67" s="163">
        <v>2</v>
      </c>
      <c r="K67" s="163" t="s">
        <v>186</v>
      </c>
      <c r="L67" s="163" t="s">
        <v>1918</v>
      </c>
      <c r="M67" s="163" t="s">
        <v>301</v>
      </c>
      <c r="N67" s="163" t="s">
        <v>184</v>
      </c>
      <c r="O67" s="169">
        <f>VLOOKUP(N67,'Giang duong'!A:H,3,0)</f>
        <v>50</v>
      </c>
      <c r="P67" s="163"/>
      <c r="Q67" s="199" t="s">
        <v>2205</v>
      </c>
      <c r="R67" s="199" t="s">
        <v>2200</v>
      </c>
      <c r="S67" s="163"/>
      <c r="T67" s="163"/>
      <c r="U67" s="163" t="s">
        <v>173</v>
      </c>
      <c r="V67" s="168"/>
      <c r="W67" s="71" t="s">
        <v>2035</v>
      </c>
      <c r="X67" s="83" t="s">
        <v>1734</v>
      </c>
      <c r="Y67" s="83" t="s">
        <v>1490</v>
      </c>
      <c r="Z67" s="83"/>
      <c r="AA67" s="161" t="str">
        <f t="shared" si="0"/>
        <v>511E4Sáng2</v>
      </c>
    </row>
    <row r="68" spans="1:207" ht="51.75" customHeight="1" x14ac:dyDescent="0.2">
      <c r="A68" s="74">
        <v>59</v>
      </c>
      <c r="B68" s="83" t="s">
        <v>61</v>
      </c>
      <c r="C68" s="83" t="s">
        <v>62</v>
      </c>
      <c r="D68" s="83" t="s">
        <v>63</v>
      </c>
      <c r="E68" s="83" t="s">
        <v>393</v>
      </c>
      <c r="F68" s="83">
        <v>3</v>
      </c>
      <c r="G68" s="83" t="s">
        <v>240</v>
      </c>
      <c r="H68" s="83" t="s">
        <v>1658</v>
      </c>
      <c r="I68" s="83">
        <v>79</v>
      </c>
      <c r="J68" s="163">
        <v>1</v>
      </c>
      <c r="K68" s="161" t="s">
        <v>186</v>
      </c>
      <c r="L68" s="161" t="s">
        <v>1919</v>
      </c>
      <c r="M68" s="161" t="s">
        <v>301</v>
      </c>
      <c r="N68" s="161" t="s">
        <v>335</v>
      </c>
      <c r="O68" s="169">
        <f>VLOOKUP(N68,'Giang duong'!A:H,3,0)</f>
        <v>70</v>
      </c>
      <c r="P68" s="163"/>
      <c r="Q68" s="199" t="s">
        <v>2206</v>
      </c>
      <c r="R68" s="199" t="s">
        <v>2204</v>
      </c>
      <c r="S68" s="163"/>
      <c r="T68" s="163"/>
      <c r="U68" s="163" t="s">
        <v>173</v>
      </c>
      <c r="V68" s="168"/>
      <c r="W68" s="71" t="s">
        <v>2035</v>
      </c>
      <c r="X68" s="83" t="s">
        <v>1734</v>
      </c>
      <c r="Y68" s="83" t="s">
        <v>1490</v>
      </c>
      <c r="Z68" s="83"/>
      <c r="AA68" s="161" t="str">
        <f t="shared" si="0"/>
        <v>707VUSáng3</v>
      </c>
    </row>
    <row r="69" spans="1:207" ht="51.75" customHeight="1" x14ac:dyDescent="0.2">
      <c r="A69" s="74">
        <v>60</v>
      </c>
      <c r="B69" s="83" t="s">
        <v>61</v>
      </c>
      <c r="C69" s="83" t="s">
        <v>62</v>
      </c>
      <c r="D69" s="83" t="s">
        <v>63</v>
      </c>
      <c r="E69" s="83" t="s">
        <v>394</v>
      </c>
      <c r="F69" s="83">
        <v>3</v>
      </c>
      <c r="G69" s="83" t="s">
        <v>240</v>
      </c>
      <c r="H69" s="83" t="s">
        <v>1611</v>
      </c>
      <c r="I69" s="83">
        <v>80</v>
      </c>
      <c r="J69" s="163">
        <v>1</v>
      </c>
      <c r="K69" s="163" t="s">
        <v>296</v>
      </c>
      <c r="L69" s="163" t="s">
        <v>1919</v>
      </c>
      <c r="M69" s="163" t="s">
        <v>297</v>
      </c>
      <c r="N69" s="163" t="s">
        <v>356</v>
      </c>
      <c r="O69" s="169">
        <f>VLOOKUP(N69,'Giang duong'!A:H,3,0)</f>
        <v>85</v>
      </c>
      <c r="P69" s="163"/>
      <c r="Q69" s="199" t="s">
        <v>2207</v>
      </c>
      <c r="R69" s="199" t="s">
        <v>2202</v>
      </c>
      <c r="S69" s="163"/>
      <c r="T69" s="163"/>
      <c r="U69" s="163" t="s">
        <v>173</v>
      </c>
      <c r="V69" s="168"/>
      <c r="W69" s="71" t="s">
        <v>2035</v>
      </c>
      <c r="X69" s="83" t="s">
        <v>1734</v>
      </c>
      <c r="Y69" s="83" t="s">
        <v>1490</v>
      </c>
      <c r="Z69" s="83"/>
      <c r="AA69" s="161" t="str">
        <f t="shared" si="0"/>
        <v>705VUChiều3</v>
      </c>
    </row>
    <row r="70" spans="1:207" s="72" customFormat="1" ht="51.75" customHeight="1" x14ac:dyDescent="0.2">
      <c r="A70" s="74">
        <v>61</v>
      </c>
      <c r="B70" s="83" t="s">
        <v>61</v>
      </c>
      <c r="C70" s="83" t="s">
        <v>62</v>
      </c>
      <c r="D70" s="83" t="s">
        <v>234</v>
      </c>
      <c r="E70" s="83" t="s">
        <v>1763</v>
      </c>
      <c r="F70" s="83">
        <v>3</v>
      </c>
      <c r="G70" s="83" t="s">
        <v>240</v>
      </c>
      <c r="H70" s="83" t="s">
        <v>1610</v>
      </c>
      <c r="I70" s="83">
        <v>54</v>
      </c>
      <c r="J70" s="163">
        <v>1</v>
      </c>
      <c r="K70" s="163" t="s">
        <v>296</v>
      </c>
      <c r="L70" s="163" t="s">
        <v>1918</v>
      </c>
      <c r="M70" s="163" t="s">
        <v>297</v>
      </c>
      <c r="N70" s="163" t="s">
        <v>184</v>
      </c>
      <c r="O70" s="169">
        <f>VLOOKUP(N70,'Giang duong'!A:H,3,0)</f>
        <v>50</v>
      </c>
      <c r="P70" s="163"/>
      <c r="Q70" s="199" t="s">
        <v>2208</v>
      </c>
      <c r="R70" s="199" t="s">
        <v>2209</v>
      </c>
      <c r="S70" s="163"/>
      <c r="T70" s="163"/>
      <c r="U70" s="163" t="s">
        <v>173</v>
      </c>
      <c r="V70" s="168"/>
      <c r="W70" s="71" t="s">
        <v>2035</v>
      </c>
      <c r="X70" s="83" t="s">
        <v>1734</v>
      </c>
      <c r="Y70" s="83" t="s">
        <v>1490</v>
      </c>
      <c r="Z70" s="83"/>
      <c r="AA70" s="161" t="str">
        <f t="shared" si="0"/>
        <v>511E4Chiều2</v>
      </c>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row>
    <row r="71" spans="1:207" s="72" customFormat="1" ht="51.75" customHeight="1" x14ac:dyDescent="0.2">
      <c r="A71" s="74">
        <v>62</v>
      </c>
      <c r="B71" s="83" t="s">
        <v>61</v>
      </c>
      <c r="C71" s="83" t="s">
        <v>62</v>
      </c>
      <c r="D71" s="83" t="s">
        <v>63</v>
      </c>
      <c r="E71" s="83" t="s">
        <v>1764</v>
      </c>
      <c r="F71" s="83">
        <v>3</v>
      </c>
      <c r="G71" s="83" t="s">
        <v>240</v>
      </c>
      <c r="H71" s="83" t="s">
        <v>1643</v>
      </c>
      <c r="I71" s="83">
        <v>26</v>
      </c>
      <c r="J71" s="163">
        <v>1</v>
      </c>
      <c r="K71" s="163" t="s">
        <v>296</v>
      </c>
      <c r="L71" s="163" t="s">
        <v>1918</v>
      </c>
      <c r="M71" s="163" t="s">
        <v>297</v>
      </c>
      <c r="N71" s="163" t="s">
        <v>1958</v>
      </c>
      <c r="O71" s="169">
        <f>VLOOKUP(N71,'Giang duong'!A:H,3,0)</f>
        <v>40</v>
      </c>
      <c r="P71" s="163"/>
      <c r="Q71" s="199" t="s">
        <v>2203</v>
      </c>
      <c r="R71" s="199" t="s">
        <v>2204</v>
      </c>
      <c r="S71" s="163"/>
      <c r="T71" s="163"/>
      <c r="U71" s="163" t="s">
        <v>173</v>
      </c>
      <c r="V71" s="168"/>
      <c r="W71" s="71" t="s">
        <v>2035</v>
      </c>
      <c r="X71" s="83" t="s">
        <v>1734</v>
      </c>
      <c r="Y71" s="83" t="s">
        <v>1490</v>
      </c>
      <c r="Z71" s="83"/>
      <c r="AA71" s="161" t="str">
        <f t="shared" si="0"/>
        <v>508E4Chiều2</v>
      </c>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row>
    <row r="72" spans="1:207" s="72" customFormat="1" ht="51.75" customHeight="1" x14ac:dyDescent="0.2">
      <c r="A72" s="74">
        <v>63</v>
      </c>
      <c r="B72" s="83" t="s">
        <v>82</v>
      </c>
      <c r="C72" s="83" t="s">
        <v>81</v>
      </c>
      <c r="D72" s="83" t="s">
        <v>43</v>
      </c>
      <c r="E72" s="83" t="s">
        <v>81</v>
      </c>
      <c r="F72" s="83">
        <v>3</v>
      </c>
      <c r="G72" s="83" t="s">
        <v>240</v>
      </c>
      <c r="H72" s="83" t="s">
        <v>44</v>
      </c>
      <c r="I72" s="83">
        <v>84</v>
      </c>
      <c r="J72" s="163">
        <v>1</v>
      </c>
      <c r="K72" s="163" t="s">
        <v>186</v>
      </c>
      <c r="L72" s="163">
        <v>3</v>
      </c>
      <c r="M72" s="163" t="s">
        <v>336</v>
      </c>
      <c r="N72" s="163" t="s">
        <v>358</v>
      </c>
      <c r="O72" s="169">
        <f>VLOOKUP(N72,'Giang duong'!A:H,3,0)</f>
        <v>85</v>
      </c>
      <c r="P72" s="163"/>
      <c r="Q72" s="224" t="s">
        <v>829</v>
      </c>
      <c r="R72" s="163" t="s">
        <v>933</v>
      </c>
      <c r="S72" s="202" t="s">
        <v>1013</v>
      </c>
      <c r="T72" s="163"/>
      <c r="U72" s="163" t="s">
        <v>173</v>
      </c>
      <c r="V72" s="168"/>
      <c r="W72" s="71" t="s">
        <v>2035</v>
      </c>
      <c r="X72" s="83"/>
      <c r="Y72" s="83" t="s">
        <v>1490</v>
      </c>
      <c r="Z72" s="83"/>
      <c r="AA72" s="161" t="str">
        <f t="shared" si="0"/>
        <v>702VUSáng3</v>
      </c>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row>
    <row r="73" spans="1:207" ht="51.75" customHeight="1" x14ac:dyDescent="0.2">
      <c r="A73" s="74">
        <v>64</v>
      </c>
      <c r="B73" s="83" t="s">
        <v>44</v>
      </c>
      <c r="C73" s="83" t="s">
        <v>45</v>
      </c>
      <c r="D73" s="83" t="s">
        <v>43</v>
      </c>
      <c r="E73" s="83" t="s">
        <v>397</v>
      </c>
      <c r="F73" s="83">
        <v>3</v>
      </c>
      <c r="G73" s="83" t="s">
        <v>240</v>
      </c>
      <c r="H73" s="83" t="s">
        <v>44</v>
      </c>
      <c r="I73" s="83">
        <v>84</v>
      </c>
      <c r="J73" s="163">
        <v>1</v>
      </c>
      <c r="K73" s="163" t="s">
        <v>186</v>
      </c>
      <c r="L73" s="163">
        <v>4</v>
      </c>
      <c r="M73" s="163" t="s">
        <v>301</v>
      </c>
      <c r="N73" s="163" t="s">
        <v>358</v>
      </c>
      <c r="O73" s="169">
        <f>VLOOKUP(N73,'Giang duong'!A:H,3,0)</f>
        <v>85</v>
      </c>
      <c r="P73" s="163"/>
      <c r="Q73" s="224" t="s">
        <v>829</v>
      </c>
      <c r="R73" s="163" t="s">
        <v>933</v>
      </c>
      <c r="S73" s="202" t="s">
        <v>1013</v>
      </c>
      <c r="T73" s="163"/>
      <c r="U73" s="163" t="s">
        <v>173</v>
      </c>
      <c r="V73" s="168"/>
      <c r="W73" s="71" t="s">
        <v>2035</v>
      </c>
      <c r="X73" s="83"/>
      <c r="Y73" s="83" t="s">
        <v>1490</v>
      </c>
      <c r="Z73" s="83"/>
      <c r="AA73" s="161" t="str">
        <f t="shared" si="0"/>
        <v>702VUSáng4</v>
      </c>
    </row>
    <row r="74" spans="1:207" ht="51.75" customHeight="1" x14ac:dyDescent="0.2">
      <c r="A74" s="74">
        <v>65</v>
      </c>
      <c r="B74" s="83" t="s">
        <v>44</v>
      </c>
      <c r="C74" s="83" t="s">
        <v>45</v>
      </c>
      <c r="D74" s="83" t="s">
        <v>43</v>
      </c>
      <c r="E74" s="83" t="s">
        <v>398</v>
      </c>
      <c r="F74" s="83">
        <v>3</v>
      </c>
      <c r="G74" s="83" t="s">
        <v>240</v>
      </c>
      <c r="H74" s="83" t="s">
        <v>1589</v>
      </c>
      <c r="I74" s="83">
        <v>121</v>
      </c>
      <c r="J74" s="163" t="s">
        <v>1957</v>
      </c>
      <c r="K74" s="163" t="s">
        <v>296</v>
      </c>
      <c r="L74" s="163" t="s">
        <v>1919</v>
      </c>
      <c r="M74" s="163" t="s">
        <v>298</v>
      </c>
      <c r="N74" s="163" t="s">
        <v>357</v>
      </c>
      <c r="O74" s="169">
        <f>VLOOKUP(N74,'Giang duong'!A:H,3,0)</f>
        <v>100</v>
      </c>
      <c r="P74" s="163"/>
      <c r="Q74" s="224" t="s">
        <v>2210</v>
      </c>
      <c r="R74" s="163" t="s">
        <v>933</v>
      </c>
      <c r="S74" s="202" t="s">
        <v>2211</v>
      </c>
      <c r="T74" s="163"/>
      <c r="U74" s="163" t="s">
        <v>173</v>
      </c>
      <c r="V74" s="168"/>
      <c r="W74" s="71" t="s">
        <v>2035</v>
      </c>
      <c r="X74" s="83"/>
      <c r="Y74" s="83" t="s">
        <v>1490</v>
      </c>
      <c r="Z74" s="83"/>
      <c r="AA74" s="161" t="str">
        <f t="shared" si="0"/>
        <v>706VUChiều3</v>
      </c>
    </row>
    <row r="75" spans="1:207" ht="51.75" customHeight="1" x14ac:dyDescent="0.2">
      <c r="A75" s="74">
        <v>66</v>
      </c>
      <c r="B75" s="83" t="s">
        <v>229</v>
      </c>
      <c r="C75" s="83" t="s">
        <v>46</v>
      </c>
      <c r="D75" s="83" t="s">
        <v>45</v>
      </c>
      <c r="E75" s="83" t="s">
        <v>46</v>
      </c>
      <c r="F75" s="83">
        <v>3</v>
      </c>
      <c r="G75" s="83" t="s">
        <v>1732</v>
      </c>
      <c r="H75" s="83" t="s">
        <v>44</v>
      </c>
      <c r="I75" s="83" t="s">
        <v>1733</v>
      </c>
      <c r="J75" s="163">
        <v>1</v>
      </c>
      <c r="K75" s="163" t="s">
        <v>296</v>
      </c>
      <c r="L75" s="163" t="s">
        <v>1955</v>
      </c>
      <c r="M75" s="163" t="s">
        <v>297</v>
      </c>
      <c r="N75" s="163" t="s">
        <v>335</v>
      </c>
      <c r="O75" s="169">
        <f>VLOOKUP(N75,'Giang duong'!A:H,3,0)</f>
        <v>70</v>
      </c>
      <c r="P75" s="163"/>
      <c r="Q75" s="224" t="s">
        <v>2210</v>
      </c>
      <c r="R75" s="163" t="s">
        <v>933</v>
      </c>
      <c r="S75" s="202" t="s">
        <v>2211</v>
      </c>
      <c r="T75" s="163"/>
      <c r="U75" s="163" t="s">
        <v>173</v>
      </c>
      <c r="V75" s="168"/>
      <c r="W75" s="71" t="s">
        <v>2035</v>
      </c>
      <c r="X75" s="83"/>
      <c r="Y75" s="83" t="s">
        <v>1490</v>
      </c>
      <c r="Z75" s="83"/>
      <c r="AA75" s="161" t="str">
        <f t="shared" ref="AA75:AA138" si="5">N75&amp;K75&amp;L75</f>
        <v>707VUChiều6</v>
      </c>
    </row>
    <row r="76" spans="1:207" ht="51.75" customHeight="1" x14ac:dyDescent="0.2">
      <c r="A76" s="74">
        <v>67</v>
      </c>
      <c r="B76" s="83" t="s">
        <v>2077</v>
      </c>
      <c r="C76" s="83" t="s">
        <v>1703</v>
      </c>
      <c r="D76" s="83" t="s">
        <v>205</v>
      </c>
      <c r="E76" s="83" t="s">
        <v>1765</v>
      </c>
      <c r="F76" s="83">
        <v>3</v>
      </c>
      <c r="G76" s="83" t="s">
        <v>240</v>
      </c>
      <c r="H76" s="83" t="s">
        <v>2290</v>
      </c>
      <c r="I76" s="83">
        <v>47</v>
      </c>
      <c r="J76" s="163">
        <v>2</v>
      </c>
      <c r="K76" s="163" t="s">
        <v>186</v>
      </c>
      <c r="L76" s="163" t="s">
        <v>1918</v>
      </c>
      <c r="M76" s="163" t="s">
        <v>336</v>
      </c>
      <c r="N76" s="163" t="s">
        <v>182</v>
      </c>
      <c r="O76" s="169">
        <f>VLOOKUP(N76,'Giang duong'!A:H,3,0)</f>
        <v>50</v>
      </c>
      <c r="P76" s="163"/>
      <c r="Q76" s="83" t="s">
        <v>2074</v>
      </c>
      <c r="R76" s="163" t="s">
        <v>2048</v>
      </c>
      <c r="S76" s="164" t="s">
        <v>2075</v>
      </c>
      <c r="T76" s="163" t="s">
        <v>2076</v>
      </c>
      <c r="U76" s="163" t="s">
        <v>174</v>
      </c>
      <c r="V76" s="168"/>
      <c r="W76" s="71" t="s">
        <v>2035</v>
      </c>
      <c r="X76" s="83"/>
      <c r="Y76" s="83" t="s">
        <v>1490</v>
      </c>
      <c r="Z76" s="83"/>
      <c r="AA76" s="161" t="str">
        <f t="shared" si="5"/>
        <v>510E4Sáng2</v>
      </c>
    </row>
    <row r="77" spans="1:207" ht="51.75" customHeight="1" x14ac:dyDescent="0.2">
      <c r="A77" s="74">
        <v>68</v>
      </c>
      <c r="B77" s="83" t="s">
        <v>2077</v>
      </c>
      <c r="C77" s="83" t="s">
        <v>1703</v>
      </c>
      <c r="D77" s="83" t="s">
        <v>205</v>
      </c>
      <c r="E77" s="83" t="s">
        <v>1766</v>
      </c>
      <c r="F77" s="83">
        <v>3</v>
      </c>
      <c r="G77" s="83" t="s">
        <v>240</v>
      </c>
      <c r="H77" s="83" t="s">
        <v>2291</v>
      </c>
      <c r="I77" s="83">
        <v>47</v>
      </c>
      <c r="J77" s="163">
        <v>2</v>
      </c>
      <c r="K77" s="163" t="s">
        <v>186</v>
      </c>
      <c r="L77" s="163" t="s">
        <v>1918</v>
      </c>
      <c r="M77" s="163" t="s">
        <v>336</v>
      </c>
      <c r="N77" s="163" t="s">
        <v>184</v>
      </c>
      <c r="O77" s="169">
        <f>VLOOKUP(N77,'Giang duong'!A:H,3,0)</f>
        <v>50</v>
      </c>
      <c r="P77" s="163"/>
      <c r="Q77" s="83" t="s">
        <v>2078</v>
      </c>
      <c r="R77" s="163" t="s">
        <v>2048</v>
      </c>
      <c r="S77" s="164" t="s">
        <v>2079</v>
      </c>
      <c r="T77" s="163" t="s">
        <v>2080</v>
      </c>
      <c r="U77" s="163" t="s">
        <v>174</v>
      </c>
      <c r="V77" s="168"/>
      <c r="W77" s="71" t="s">
        <v>2035</v>
      </c>
      <c r="X77" s="83"/>
      <c r="Y77" s="83" t="s">
        <v>1490</v>
      </c>
      <c r="Z77" s="83"/>
      <c r="AA77" s="161" t="str">
        <f t="shared" si="5"/>
        <v>511E4Sáng2</v>
      </c>
    </row>
    <row r="78" spans="1:207" ht="51.75" customHeight="1" x14ac:dyDescent="0.2">
      <c r="A78" s="74">
        <v>69</v>
      </c>
      <c r="B78" s="83" t="s">
        <v>1541</v>
      </c>
      <c r="C78" s="83" t="s">
        <v>26</v>
      </c>
      <c r="D78" s="83" t="s">
        <v>43</v>
      </c>
      <c r="E78" s="83" t="s">
        <v>26</v>
      </c>
      <c r="F78" s="83">
        <v>3</v>
      </c>
      <c r="G78" s="83" t="s">
        <v>240</v>
      </c>
      <c r="H78" s="83" t="s">
        <v>57</v>
      </c>
      <c r="I78" s="83">
        <v>100</v>
      </c>
      <c r="J78" s="163">
        <v>1</v>
      </c>
      <c r="K78" s="163" t="s">
        <v>296</v>
      </c>
      <c r="L78" s="163" t="s">
        <v>1956</v>
      </c>
      <c r="M78" s="164" t="s">
        <v>298</v>
      </c>
      <c r="N78" s="163" t="s">
        <v>343</v>
      </c>
      <c r="O78" s="169">
        <f>VLOOKUP(N78,'Giang duong'!A:H,3,0)</f>
        <v>100</v>
      </c>
      <c r="P78" s="163"/>
      <c r="Q78" s="218" t="s">
        <v>676</v>
      </c>
      <c r="R78" s="163" t="s">
        <v>2048</v>
      </c>
      <c r="S78" s="164" t="s">
        <v>2081</v>
      </c>
      <c r="T78" s="192" t="s">
        <v>990</v>
      </c>
      <c r="U78" s="163" t="s">
        <v>174</v>
      </c>
      <c r="V78" s="168"/>
      <c r="W78" s="71" t="s">
        <v>2035</v>
      </c>
      <c r="X78" s="83"/>
      <c r="Y78" s="83" t="s">
        <v>1490</v>
      </c>
      <c r="Z78" s="83"/>
      <c r="AA78" s="161" t="str">
        <f t="shared" si="5"/>
        <v>704VUChiều5</v>
      </c>
    </row>
    <row r="79" spans="1:207" ht="51.75" customHeight="1" x14ac:dyDescent="0.2">
      <c r="A79" s="74">
        <v>70</v>
      </c>
      <c r="B79" s="83" t="s">
        <v>121</v>
      </c>
      <c r="C79" s="83" t="s">
        <v>33</v>
      </c>
      <c r="D79" s="83" t="s">
        <v>43</v>
      </c>
      <c r="E79" s="83" t="s">
        <v>33</v>
      </c>
      <c r="F79" s="83">
        <v>3</v>
      </c>
      <c r="G79" s="83" t="s">
        <v>240</v>
      </c>
      <c r="H79" s="83" t="s">
        <v>57</v>
      </c>
      <c r="I79" s="83">
        <v>100</v>
      </c>
      <c r="J79" s="163">
        <v>1</v>
      </c>
      <c r="K79" s="163" t="s">
        <v>186</v>
      </c>
      <c r="L79" s="163">
        <v>3</v>
      </c>
      <c r="M79" s="164" t="s">
        <v>301</v>
      </c>
      <c r="N79" s="163" t="s">
        <v>357</v>
      </c>
      <c r="O79" s="169">
        <f>VLOOKUP(N79,'Giang duong'!A:H,3,0)</f>
        <v>100</v>
      </c>
      <c r="P79" s="163"/>
      <c r="Q79" s="163" t="s">
        <v>801</v>
      </c>
      <c r="R79" s="163" t="s">
        <v>2113</v>
      </c>
      <c r="S79" s="163" t="s">
        <v>2126</v>
      </c>
      <c r="T79" s="163" t="s">
        <v>1023</v>
      </c>
      <c r="U79" s="163" t="s">
        <v>175</v>
      </c>
      <c r="V79" s="168"/>
      <c r="W79" s="71" t="s">
        <v>2035</v>
      </c>
      <c r="X79" s="83"/>
      <c r="Y79" s="83" t="s">
        <v>1490</v>
      </c>
      <c r="Z79" s="83"/>
      <c r="AA79" s="161" t="str">
        <f t="shared" si="5"/>
        <v>706VUSáng3</v>
      </c>
    </row>
    <row r="80" spans="1:207" ht="51.75" customHeight="1" x14ac:dyDescent="0.2">
      <c r="A80" s="74">
        <v>71</v>
      </c>
      <c r="B80" s="83" t="s">
        <v>1687</v>
      </c>
      <c r="C80" s="83" t="s">
        <v>1913</v>
      </c>
      <c r="D80" s="83" t="s">
        <v>43</v>
      </c>
      <c r="E80" s="83" t="s">
        <v>1913</v>
      </c>
      <c r="F80" s="83">
        <v>3</v>
      </c>
      <c r="G80" s="83" t="s">
        <v>240</v>
      </c>
      <c r="H80" s="83" t="s">
        <v>1643</v>
      </c>
      <c r="I80" s="83">
        <v>26</v>
      </c>
      <c r="J80" s="163">
        <v>1</v>
      </c>
      <c r="K80" s="163" t="s">
        <v>296</v>
      </c>
      <c r="L80" s="163" t="s">
        <v>1918</v>
      </c>
      <c r="M80" s="163" t="s">
        <v>298</v>
      </c>
      <c r="N80" s="163" t="s">
        <v>1958</v>
      </c>
      <c r="O80" s="169">
        <f>VLOOKUP(N80,'Giang duong'!A:H,3,0)</f>
        <v>40</v>
      </c>
      <c r="P80" s="163"/>
      <c r="Q80" s="163" t="s">
        <v>2127</v>
      </c>
      <c r="R80" s="163" t="s">
        <v>2128</v>
      </c>
      <c r="S80" s="163" t="s">
        <v>2129</v>
      </c>
      <c r="T80" s="163" t="s">
        <v>2130</v>
      </c>
      <c r="U80" s="163" t="s">
        <v>175</v>
      </c>
      <c r="V80" s="168"/>
      <c r="W80" s="71" t="s">
        <v>2035</v>
      </c>
      <c r="X80" s="83"/>
      <c r="Y80" s="83" t="s">
        <v>1490</v>
      </c>
      <c r="Z80" s="83"/>
      <c r="AA80" s="161" t="str">
        <f t="shared" si="5"/>
        <v>508E4Chiều2</v>
      </c>
    </row>
    <row r="81" spans="1:207" ht="51.75" customHeight="1" x14ac:dyDescent="0.2">
      <c r="A81" s="74">
        <v>72</v>
      </c>
      <c r="B81" s="71" t="s">
        <v>278</v>
      </c>
      <c r="C81" s="71" t="s">
        <v>29</v>
      </c>
      <c r="D81" s="71"/>
      <c r="E81" s="71" t="s">
        <v>29</v>
      </c>
      <c r="F81" s="71">
        <v>3</v>
      </c>
      <c r="G81" s="71" t="s">
        <v>262</v>
      </c>
      <c r="H81" s="71" t="s">
        <v>1727</v>
      </c>
      <c r="I81" s="71">
        <v>50</v>
      </c>
      <c r="J81" s="161">
        <v>1</v>
      </c>
      <c r="K81" s="161" t="s">
        <v>186</v>
      </c>
      <c r="L81" s="161" t="s">
        <v>1955</v>
      </c>
      <c r="M81" s="161" t="s">
        <v>301</v>
      </c>
      <c r="N81" s="163" t="s">
        <v>364</v>
      </c>
      <c r="O81" s="169">
        <f>VLOOKUP(N81,'Giang duong'!A:H,3,0)</f>
        <v>80</v>
      </c>
      <c r="P81" s="161"/>
      <c r="Q81" s="200" t="s">
        <v>2212</v>
      </c>
      <c r="R81" s="83" t="s">
        <v>933</v>
      </c>
      <c r="S81" s="202" t="s">
        <v>2213</v>
      </c>
      <c r="T81" s="161"/>
      <c r="U81" s="163" t="s">
        <v>173</v>
      </c>
      <c r="V81" s="166" t="s">
        <v>2033</v>
      </c>
      <c r="W81" s="71" t="s">
        <v>2034</v>
      </c>
      <c r="X81" s="71" t="s">
        <v>1728</v>
      </c>
      <c r="Y81" s="83" t="s">
        <v>1490</v>
      </c>
      <c r="Z81" s="71"/>
      <c r="AA81" s="161" t="str">
        <f t="shared" si="5"/>
        <v>102CSSNNSáng6</v>
      </c>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c r="FR81" s="72"/>
      <c r="FS81" s="72"/>
      <c r="FT81" s="72"/>
      <c r="FU81" s="72"/>
      <c r="FV81" s="72"/>
      <c r="FW81" s="72"/>
      <c r="FX81" s="72"/>
      <c r="FY81" s="72"/>
      <c r="FZ81" s="72"/>
      <c r="GA81" s="72"/>
      <c r="GB81" s="72"/>
      <c r="GC81" s="72"/>
      <c r="GD81" s="72"/>
      <c r="GE81" s="72"/>
      <c r="GF81" s="72"/>
      <c r="GG81" s="72"/>
      <c r="GH81" s="72"/>
      <c r="GI81" s="72"/>
      <c r="GJ81" s="72"/>
      <c r="GK81" s="72"/>
      <c r="GL81" s="72"/>
      <c r="GM81" s="72"/>
      <c r="GN81" s="72"/>
      <c r="GO81" s="72"/>
      <c r="GP81" s="72"/>
      <c r="GQ81" s="72"/>
      <c r="GR81" s="72"/>
      <c r="GS81" s="72"/>
      <c r="GT81" s="72"/>
      <c r="GU81" s="72"/>
      <c r="GV81" s="72"/>
      <c r="GW81" s="72"/>
      <c r="GX81" s="72"/>
      <c r="GY81" s="72"/>
    </row>
    <row r="82" spans="1:207" ht="51.75" customHeight="1" x14ac:dyDescent="0.2">
      <c r="A82" s="74">
        <v>73</v>
      </c>
      <c r="B82" s="83" t="s">
        <v>1548</v>
      </c>
      <c r="C82" s="83" t="s">
        <v>43</v>
      </c>
      <c r="D82" s="83" t="s">
        <v>29</v>
      </c>
      <c r="E82" s="83" t="s">
        <v>1767</v>
      </c>
      <c r="F82" s="83">
        <v>3</v>
      </c>
      <c r="G82" s="83" t="s">
        <v>262</v>
      </c>
      <c r="H82" s="83" t="s">
        <v>2287</v>
      </c>
      <c r="I82" s="83">
        <v>37</v>
      </c>
      <c r="J82" s="163">
        <v>3</v>
      </c>
      <c r="K82" s="163" t="s">
        <v>186</v>
      </c>
      <c r="L82" s="169">
        <v>6</v>
      </c>
      <c r="M82" s="170" t="s">
        <v>301</v>
      </c>
      <c r="N82" s="162" t="s">
        <v>1954</v>
      </c>
      <c r="O82" s="169">
        <v>60</v>
      </c>
      <c r="P82" s="163"/>
      <c r="Q82" s="224" t="s">
        <v>2210</v>
      </c>
      <c r="R82" s="163" t="s">
        <v>933</v>
      </c>
      <c r="S82" s="202" t="s">
        <v>2211</v>
      </c>
      <c r="T82" s="163"/>
      <c r="U82" s="163" t="s">
        <v>173</v>
      </c>
      <c r="V82" s="166" t="s">
        <v>2033</v>
      </c>
      <c r="W82" s="71" t="s">
        <v>2034</v>
      </c>
      <c r="X82" s="83"/>
      <c r="Y82" s="83" t="s">
        <v>1490</v>
      </c>
      <c r="Z82" s="83"/>
      <c r="AA82" s="161" t="str">
        <f t="shared" si="5"/>
        <v>810VUSáng6</v>
      </c>
    </row>
    <row r="83" spans="1:207" ht="51.75" customHeight="1" x14ac:dyDescent="0.2">
      <c r="A83" s="74">
        <v>74</v>
      </c>
      <c r="B83" s="83" t="s">
        <v>1548</v>
      </c>
      <c r="C83" s="83" t="s">
        <v>43</v>
      </c>
      <c r="D83" s="83" t="s">
        <v>29</v>
      </c>
      <c r="E83" s="83" t="s">
        <v>1768</v>
      </c>
      <c r="F83" s="83">
        <v>3</v>
      </c>
      <c r="G83" s="83" t="s">
        <v>262</v>
      </c>
      <c r="H83" s="83" t="s">
        <v>2288</v>
      </c>
      <c r="I83" s="83">
        <v>37</v>
      </c>
      <c r="J83" s="163">
        <v>3</v>
      </c>
      <c r="K83" s="163" t="s">
        <v>186</v>
      </c>
      <c r="L83" s="169">
        <v>6</v>
      </c>
      <c r="M83" s="162" t="s">
        <v>301</v>
      </c>
      <c r="N83" s="162" t="s">
        <v>334</v>
      </c>
      <c r="O83" s="169">
        <v>60</v>
      </c>
      <c r="P83" s="163"/>
      <c r="Q83" s="200" t="s">
        <v>2214</v>
      </c>
      <c r="R83" s="83" t="s">
        <v>933</v>
      </c>
      <c r="S83" s="203" t="s">
        <v>2215</v>
      </c>
      <c r="T83" s="163"/>
      <c r="U83" s="163" t="s">
        <v>173</v>
      </c>
      <c r="V83" s="166" t="s">
        <v>2033</v>
      </c>
      <c r="W83" s="71" t="s">
        <v>2034</v>
      </c>
      <c r="X83" s="83"/>
      <c r="Y83" s="83" t="s">
        <v>1490</v>
      </c>
      <c r="Z83" s="83"/>
      <c r="AA83" s="161" t="str">
        <f t="shared" si="5"/>
        <v>809VUSáng6</v>
      </c>
    </row>
    <row r="84" spans="1:207" ht="51.75" customHeight="1" x14ac:dyDescent="0.2">
      <c r="A84" s="74">
        <v>75</v>
      </c>
      <c r="B84" s="83" t="s">
        <v>1548</v>
      </c>
      <c r="C84" s="83" t="s">
        <v>43</v>
      </c>
      <c r="D84" s="83" t="s">
        <v>29</v>
      </c>
      <c r="E84" s="83" t="s">
        <v>1769</v>
      </c>
      <c r="F84" s="83">
        <v>3</v>
      </c>
      <c r="G84" s="83" t="s">
        <v>262</v>
      </c>
      <c r="H84" s="83" t="s">
        <v>2289</v>
      </c>
      <c r="I84" s="83">
        <v>36</v>
      </c>
      <c r="J84" s="163">
        <v>3</v>
      </c>
      <c r="K84" s="163" t="s">
        <v>186</v>
      </c>
      <c r="L84" s="169">
        <v>6</v>
      </c>
      <c r="M84" s="162" t="s">
        <v>336</v>
      </c>
      <c r="N84" s="163" t="s">
        <v>1954</v>
      </c>
      <c r="O84" s="169">
        <v>60</v>
      </c>
      <c r="P84" s="163"/>
      <c r="Q84" s="197" t="s">
        <v>2216</v>
      </c>
      <c r="R84" s="83" t="s">
        <v>933</v>
      </c>
      <c r="S84" s="202" t="s">
        <v>2217</v>
      </c>
      <c r="T84" s="163"/>
      <c r="U84" s="163" t="s">
        <v>173</v>
      </c>
      <c r="V84" s="166" t="s">
        <v>2033</v>
      </c>
      <c r="W84" s="71" t="s">
        <v>2034</v>
      </c>
      <c r="X84" s="83"/>
      <c r="Y84" s="83" t="s">
        <v>1490</v>
      </c>
      <c r="Z84" s="83"/>
      <c r="AA84" s="161" t="str">
        <f t="shared" si="5"/>
        <v>810VUSáng6</v>
      </c>
    </row>
    <row r="85" spans="1:207" ht="51.75" customHeight="1" x14ac:dyDescent="0.2">
      <c r="A85" s="74">
        <v>76</v>
      </c>
      <c r="B85" s="83" t="s">
        <v>1548</v>
      </c>
      <c r="C85" s="83" t="s">
        <v>43</v>
      </c>
      <c r="D85" s="83" t="s">
        <v>29</v>
      </c>
      <c r="E85" s="83" t="s">
        <v>1774</v>
      </c>
      <c r="F85" s="83">
        <v>3</v>
      </c>
      <c r="G85" s="83" t="s">
        <v>262</v>
      </c>
      <c r="H85" s="83" t="s">
        <v>344</v>
      </c>
      <c r="I85" s="83">
        <v>93</v>
      </c>
      <c r="J85" s="163">
        <v>2</v>
      </c>
      <c r="K85" s="163" t="s">
        <v>186</v>
      </c>
      <c r="L85" s="163">
        <v>2</v>
      </c>
      <c r="M85" s="163" t="s">
        <v>301</v>
      </c>
      <c r="N85" s="163" t="s">
        <v>342</v>
      </c>
      <c r="O85" s="169">
        <f>VLOOKUP(N85,'Giang duong'!A:H,3,0)</f>
        <v>100</v>
      </c>
      <c r="P85" s="163"/>
      <c r="Q85" s="225" t="s">
        <v>2218</v>
      </c>
      <c r="R85" s="83" t="s">
        <v>2219</v>
      </c>
      <c r="S85" s="203" t="s">
        <v>2220</v>
      </c>
      <c r="T85" s="163"/>
      <c r="U85" s="163" t="s">
        <v>173</v>
      </c>
      <c r="V85" s="166" t="s">
        <v>2033</v>
      </c>
      <c r="W85" s="71" t="s">
        <v>2034</v>
      </c>
      <c r="X85" s="83"/>
      <c r="Y85" s="83" t="s">
        <v>1490</v>
      </c>
      <c r="Z85" s="83"/>
      <c r="AA85" s="161" t="str">
        <f t="shared" si="5"/>
        <v>703VUSáng2</v>
      </c>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c r="FR85" s="72"/>
      <c r="FS85" s="72"/>
      <c r="FT85" s="72"/>
      <c r="FU85" s="72"/>
      <c r="FV85" s="72"/>
      <c r="FW85" s="72"/>
      <c r="FX85" s="72"/>
      <c r="FY85" s="72"/>
      <c r="FZ85" s="72"/>
      <c r="GA85" s="72"/>
      <c r="GB85" s="72"/>
      <c r="GC85" s="72"/>
      <c r="GD85" s="72"/>
      <c r="GE85" s="72"/>
      <c r="GF85" s="72"/>
      <c r="GG85" s="72"/>
      <c r="GH85" s="72"/>
      <c r="GI85" s="72"/>
      <c r="GJ85" s="72"/>
      <c r="GK85" s="72"/>
      <c r="GL85" s="72"/>
      <c r="GM85" s="72"/>
      <c r="GN85" s="72"/>
      <c r="GO85" s="72"/>
      <c r="GP85" s="72"/>
      <c r="GQ85" s="72"/>
      <c r="GR85" s="72"/>
      <c r="GS85" s="72"/>
      <c r="GT85" s="72"/>
      <c r="GU85" s="72"/>
      <c r="GV85" s="72"/>
      <c r="GW85" s="72"/>
      <c r="GX85" s="72"/>
      <c r="GY85" s="72"/>
    </row>
    <row r="86" spans="1:207" ht="51.75" customHeight="1" x14ac:dyDescent="0.2">
      <c r="A86" s="74">
        <v>77</v>
      </c>
      <c r="B86" s="83" t="s">
        <v>1548</v>
      </c>
      <c r="C86" s="83" t="s">
        <v>43</v>
      </c>
      <c r="D86" s="83" t="s">
        <v>29</v>
      </c>
      <c r="E86" s="83" t="s">
        <v>1775</v>
      </c>
      <c r="F86" s="83">
        <v>3</v>
      </c>
      <c r="G86" s="83" t="s">
        <v>262</v>
      </c>
      <c r="H86" s="83" t="s">
        <v>345</v>
      </c>
      <c r="I86" s="83">
        <v>93</v>
      </c>
      <c r="J86" s="163">
        <v>2</v>
      </c>
      <c r="K86" s="163" t="s">
        <v>186</v>
      </c>
      <c r="L86" s="163">
        <v>2</v>
      </c>
      <c r="M86" s="163" t="s">
        <v>301</v>
      </c>
      <c r="N86" s="163" t="s">
        <v>343</v>
      </c>
      <c r="O86" s="169">
        <f>VLOOKUP(N86,'Giang duong'!A:H,3,0)</f>
        <v>100</v>
      </c>
      <c r="P86" s="163"/>
      <c r="Q86" s="200" t="s">
        <v>1026</v>
      </c>
      <c r="R86" s="83" t="s">
        <v>933</v>
      </c>
      <c r="S86" s="226" t="s">
        <v>2221</v>
      </c>
      <c r="T86" s="163"/>
      <c r="U86" s="163" t="s">
        <v>173</v>
      </c>
      <c r="V86" s="166" t="s">
        <v>2033</v>
      </c>
      <c r="W86" s="71" t="s">
        <v>2034</v>
      </c>
      <c r="X86" s="83"/>
      <c r="Y86" s="83" t="s">
        <v>1490</v>
      </c>
      <c r="Z86" s="83"/>
      <c r="AA86" s="161" t="str">
        <f t="shared" si="5"/>
        <v>704VUSáng2</v>
      </c>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row>
    <row r="87" spans="1:207" ht="51.75" customHeight="1" x14ac:dyDescent="0.2">
      <c r="A87" s="74">
        <v>78</v>
      </c>
      <c r="B87" s="83" t="s">
        <v>1548</v>
      </c>
      <c r="C87" s="83" t="s">
        <v>43</v>
      </c>
      <c r="D87" s="83" t="s">
        <v>29</v>
      </c>
      <c r="E87" s="83" t="s">
        <v>1776</v>
      </c>
      <c r="F87" s="83">
        <v>3</v>
      </c>
      <c r="G87" s="83" t="s">
        <v>262</v>
      </c>
      <c r="H87" s="83" t="s">
        <v>2303</v>
      </c>
      <c r="I87" s="83">
        <v>89</v>
      </c>
      <c r="J87" s="163">
        <v>2</v>
      </c>
      <c r="K87" s="163" t="s">
        <v>296</v>
      </c>
      <c r="L87" s="163">
        <v>2</v>
      </c>
      <c r="M87" s="164" t="s">
        <v>297</v>
      </c>
      <c r="N87" s="163" t="s">
        <v>342</v>
      </c>
      <c r="O87" s="169">
        <f>VLOOKUP(N87,'Giang duong'!A:H,3,0)</f>
        <v>100</v>
      </c>
      <c r="P87" s="163"/>
      <c r="Q87" s="200" t="s">
        <v>2222</v>
      </c>
      <c r="R87" s="83" t="s">
        <v>1156</v>
      </c>
      <c r="S87" s="203" t="s">
        <v>2223</v>
      </c>
      <c r="T87" s="163"/>
      <c r="U87" s="163" t="s">
        <v>173</v>
      </c>
      <c r="V87" s="166" t="s">
        <v>2033</v>
      </c>
      <c r="W87" s="71" t="s">
        <v>2034</v>
      </c>
      <c r="X87" s="83"/>
      <c r="Y87" s="83" t="s">
        <v>1490</v>
      </c>
      <c r="Z87" s="83"/>
      <c r="AA87" s="161" t="str">
        <f t="shared" si="5"/>
        <v>703VUChiều2</v>
      </c>
    </row>
    <row r="88" spans="1:207" ht="51.75" customHeight="1" x14ac:dyDescent="0.2">
      <c r="A88" s="74">
        <v>79</v>
      </c>
      <c r="B88" s="83" t="s">
        <v>1548</v>
      </c>
      <c r="C88" s="83" t="s">
        <v>43</v>
      </c>
      <c r="D88" s="83" t="s">
        <v>29</v>
      </c>
      <c r="E88" s="83" t="s">
        <v>1777</v>
      </c>
      <c r="F88" s="83">
        <v>3</v>
      </c>
      <c r="G88" s="83" t="s">
        <v>262</v>
      </c>
      <c r="H88" s="83" t="s">
        <v>2304</v>
      </c>
      <c r="I88" s="83">
        <v>89</v>
      </c>
      <c r="J88" s="163">
        <v>2</v>
      </c>
      <c r="K88" s="163" t="s">
        <v>296</v>
      </c>
      <c r="L88" s="163">
        <v>2</v>
      </c>
      <c r="M88" s="164" t="s">
        <v>297</v>
      </c>
      <c r="N88" s="163" t="s">
        <v>343</v>
      </c>
      <c r="O88" s="169">
        <f>VLOOKUP(N88,'Giang duong'!A:H,3,0)</f>
        <v>100</v>
      </c>
      <c r="P88" s="163"/>
      <c r="Q88" s="200" t="s">
        <v>2224</v>
      </c>
      <c r="R88" s="201" t="s">
        <v>2225</v>
      </c>
      <c r="S88" s="203" t="s">
        <v>2226</v>
      </c>
      <c r="T88" s="163"/>
      <c r="U88" s="163" t="s">
        <v>173</v>
      </c>
      <c r="V88" s="166" t="s">
        <v>2033</v>
      </c>
      <c r="W88" s="71" t="s">
        <v>2034</v>
      </c>
      <c r="X88" s="83"/>
      <c r="Y88" s="83" t="s">
        <v>1490</v>
      </c>
      <c r="Z88" s="83"/>
      <c r="AA88" s="161" t="str">
        <f t="shared" si="5"/>
        <v>704VUChiều2</v>
      </c>
    </row>
    <row r="89" spans="1:207" ht="51.75" customHeight="1" x14ac:dyDescent="0.2">
      <c r="A89" s="74">
        <v>80</v>
      </c>
      <c r="B89" s="83" t="s">
        <v>1548</v>
      </c>
      <c r="C89" s="83" t="s">
        <v>43</v>
      </c>
      <c r="D89" s="83" t="s">
        <v>29</v>
      </c>
      <c r="E89" s="83" t="s">
        <v>1778</v>
      </c>
      <c r="F89" s="83">
        <v>3</v>
      </c>
      <c r="G89" s="83" t="s">
        <v>262</v>
      </c>
      <c r="H89" s="83" t="s">
        <v>1658</v>
      </c>
      <c r="I89" s="83">
        <v>58</v>
      </c>
      <c r="J89" s="163">
        <v>1</v>
      </c>
      <c r="K89" s="163" t="s">
        <v>186</v>
      </c>
      <c r="L89" s="163" t="s">
        <v>1955</v>
      </c>
      <c r="M89" s="163" t="s">
        <v>336</v>
      </c>
      <c r="N89" s="163" t="s">
        <v>364</v>
      </c>
      <c r="O89" s="169">
        <f>VLOOKUP(N89,'Giang duong'!A:H,3,0)</f>
        <v>80</v>
      </c>
      <c r="P89" s="163"/>
      <c r="Q89" s="227" t="s">
        <v>2227</v>
      </c>
      <c r="R89" s="201" t="s">
        <v>2228</v>
      </c>
      <c r="S89" s="203" t="s">
        <v>2229</v>
      </c>
      <c r="T89" s="163"/>
      <c r="U89" s="163" t="s">
        <v>173</v>
      </c>
      <c r="V89" s="166" t="s">
        <v>2033</v>
      </c>
      <c r="W89" s="71" t="s">
        <v>2034</v>
      </c>
      <c r="X89" s="83"/>
      <c r="Y89" s="83" t="s">
        <v>1490</v>
      </c>
      <c r="Z89" s="83"/>
      <c r="AA89" s="161" t="str">
        <f t="shared" si="5"/>
        <v>102CSSNNSáng6</v>
      </c>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row>
    <row r="90" spans="1:207" ht="51.75" customHeight="1" x14ac:dyDescent="0.2">
      <c r="A90" s="74">
        <v>81</v>
      </c>
      <c r="B90" s="83" t="s">
        <v>1548</v>
      </c>
      <c r="C90" s="83" t="s">
        <v>43</v>
      </c>
      <c r="D90" s="83" t="s">
        <v>29</v>
      </c>
      <c r="E90" s="83" t="s">
        <v>1779</v>
      </c>
      <c r="F90" s="83">
        <v>3</v>
      </c>
      <c r="G90" s="83" t="s">
        <v>262</v>
      </c>
      <c r="H90" s="83" t="s">
        <v>2300</v>
      </c>
      <c r="I90" s="83">
        <v>37</v>
      </c>
      <c r="J90" s="163">
        <v>3</v>
      </c>
      <c r="K90" s="163" t="s">
        <v>186</v>
      </c>
      <c r="L90" s="169">
        <v>6</v>
      </c>
      <c r="M90" s="164" t="s">
        <v>336</v>
      </c>
      <c r="N90" s="163" t="s">
        <v>333</v>
      </c>
      <c r="O90" s="169">
        <f>VLOOKUP(N90,'Giang duong'!A:H,3,0)</f>
        <v>60</v>
      </c>
      <c r="P90" s="163"/>
      <c r="Q90" s="225" t="s">
        <v>2218</v>
      </c>
      <c r="R90" s="83" t="s">
        <v>2219</v>
      </c>
      <c r="S90" s="203" t="s">
        <v>2220</v>
      </c>
      <c r="T90" s="163"/>
      <c r="U90" s="163" t="s">
        <v>173</v>
      </c>
      <c r="V90" s="166" t="s">
        <v>2033</v>
      </c>
      <c r="W90" s="71" t="s">
        <v>2034</v>
      </c>
      <c r="X90" s="83"/>
      <c r="Y90" s="83" t="s">
        <v>1490</v>
      </c>
      <c r="Z90" s="83"/>
      <c r="AA90" s="161" t="str">
        <f t="shared" si="5"/>
        <v>808VUSáng6</v>
      </c>
    </row>
    <row r="91" spans="1:207" ht="51.75" customHeight="1" x14ac:dyDescent="0.2">
      <c r="A91" s="74">
        <v>82</v>
      </c>
      <c r="B91" s="83" t="s">
        <v>1548</v>
      </c>
      <c r="C91" s="83" t="s">
        <v>43</v>
      </c>
      <c r="D91" s="83" t="s">
        <v>29</v>
      </c>
      <c r="E91" s="83" t="s">
        <v>1780</v>
      </c>
      <c r="F91" s="83">
        <v>3</v>
      </c>
      <c r="G91" s="83" t="s">
        <v>262</v>
      </c>
      <c r="H91" s="83" t="s">
        <v>2301</v>
      </c>
      <c r="I91" s="83">
        <v>37</v>
      </c>
      <c r="J91" s="163">
        <v>3</v>
      </c>
      <c r="K91" s="163" t="s">
        <v>186</v>
      </c>
      <c r="L91" s="169">
        <v>6</v>
      </c>
      <c r="M91" s="164" t="s">
        <v>301</v>
      </c>
      <c r="N91" s="163" t="s">
        <v>333</v>
      </c>
      <c r="O91" s="169">
        <f>VLOOKUP(N91,'Giang duong'!A:H,3,0)</f>
        <v>60</v>
      </c>
      <c r="P91" s="163"/>
      <c r="Q91" s="200" t="s">
        <v>2230</v>
      </c>
      <c r="R91" s="83" t="s">
        <v>933</v>
      </c>
      <c r="S91" s="203" t="s">
        <v>2231</v>
      </c>
      <c r="T91" s="163"/>
      <c r="U91" s="163" t="s">
        <v>173</v>
      </c>
      <c r="V91" s="166" t="s">
        <v>2033</v>
      </c>
      <c r="W91" s="71" t="s">
        <v>2034</v>
      </c>
      <c r="X91" s="83"/>
      <c r="Y91" s="83" t="s">
        <v>1490</v>
      </c>
      <c r="Z91" s="83"/>
      <c r="AA91" s="161" t="str">
        <f t="shared" si="5"/>
        <v>808VUSáng6</v>
      </c>
    </row>
    <row r="92" spans="1:207" ht="51.75" customHeight="1" x14ac:dyDescent="0.2">
      <c r="A92" s="74">
        <v>83</v>
      </c>
      <c r="B92" s="83" t="s">
        <v>1548</v>
      </c>
      <c r="C92" s="83" t="s">
        <v>43</v>
      </c>
      <c r="D92" s="83" t="s">
        <v>29</v>
      </c>
      <c r="E92" s="83" t="s">
        <v>1781</v>
      </c>
      <c r="F92" s="83">
        <v>3</v>
      </c>
      <c r="G92" s="83" t="s">
        <v>262</v>
      </c>
      <c r="H92" s="83" t="s">
        <v>2302</v>
      </c>
      <c r="I92" s="83">
        <v>36</v>
      </c>
      <c r="J92" s="163">
        <v>3</v>
      </c>
      <c r="K92" s="163" t="s">
        <v>186</v>
      </c>
      <c r="L92" s="169">
        <v>6</v>
      </c>
      <c r="M92" s="164" t="s">
        <v>336</v>
      </c>
      <c r="N92" s="163" t="s">
        <v>334</v>
      </c>
      <c r="O92" s="169">
        <f>VLOOKUP(N92,'Giang duong'!A:H,3,0)</f>
        <v>60</v>
      </c>
      <c r="P92" s="163"/>
      <c r="Q92" s="200" t="s">
        <v>2232</v>
      </c>
      <c r="R92" s="83" t="s">
        <v>2219</v>
      </c>
      <c r="S92" s="203" t="s">
        <v>2233</v>
      </c>
      <c r="T92" s="163"/>
      <c r="U92" s="163" t="s">
        <v>173</v>
      </c>
      <c r="V92" s="166" t="s">
        <v>2033</v>
      </c>
      <c r="W92" s="71" t="s">
        <v>2034</v>
      </c>
      <c r="X92" s="83"/>
      <c r="Y92" s="83" t="s">
        <v>1490</v>
      </c>
      <c r="Z92" s="83"/>
      <c r="AA92" s="161" t="str">
        <f t="shared" si="5"/>
        <v>809VUSáng6</v>
      </c>
    </row>
    <row r="93" spans="1:207" ht="51.75" customHeight="1" x14ac:dyDescent="0.2">
      <c r="A93" s="74">
        <v>84</v>
      </c>
      <c r="B93" s="83" t="s">
        <v>1548</v>
      </c>
      <c r="C93" s="83" t="s">
        <v>43</v>
      </c>
      <c r="D93" s="83" t="s">
        <v>29</v>
      </c>
      <c r="E93" s="83" t="s">
        <v>1782</v>
      </c>
      <c r="F93" s="83">
        <v>3</v>
      </c>
      <c r="G93" s="83" t="s">
        <v>262</v>
      </c>
      <c r="H93" s="83" t="s">
        <v>1660</v>
      </c>
      <c r="I93" s="83">
        <v>14</v>
      </c>
      <c r="J93" s="163">
        <v>1</v>
      </c>
      <c r="K93" s="161" t="s">
        <v>296</v>
      </c>
      <c r="L93" s="161" t="s">
        <v>1955</v>
      </c>
      <c r="M93" s="161" t="s">
        <v>297</v>
      </c>
      <c r="N93" s="163" t="s">
        <v>364</v>
      </c>
      <c r="O93" s="169">
        <f>VLOOKUP(N93,'Giang duong'!A:H,3,0)</f>
        <v>80</v>
      </c>
      <c r="P93" s="163"/>
      <c r="Q93" s="197" t="s">
        <v>2216</v>
      </c>
      <c r="R93" s="83" t="s">
        <v>933</v>
      </c>
      <c r="S93" s="202" t="s">
        <v>2217</v>
      </c>
      <c r="T93" s="163"/>
      <c r="U93" s="163" t="s">
        <v>173</v>
      </c>
      <c r="V93" s="166" t="s">
        <v>2033</v>
      </c>
      <c r="W93" s="71" t="s">
        <v>2034</v>
      </c>
      <c r="X93" s="83"/>
      <c r="Y93" s="83" t="s">
        <v>1490</v>
      </c>
      <c r="Z93" s="83"/>
      <c r="AA93" s="161" t="str">
        <f t="shared" si="5"/>
        <v>102CSSNNChiều6</v>
      </c>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c r="EO93" s="72"/>
      <c r="EP93" s="72"/>
      <c r="EQ93" s="72"/>
      <c r="ER93" s="72"/>
      <c r="ES93" s="72"/>
      <c r="ET93" s="72"/>
      <c r="EU93" s="72"/>
      <c r="EV93" s="72"/>
      <c r="EW93" s="72"/>
      <c r="EX93" s="72"/>
      <c r="EY93" s="72"/>
      <c r="EZ93" s="72"/>
      <c r="FA93" s="72"/>
      <c r="FB93" s="72"/>
      <c r="FC93" s="72"/>
      <c r="FD93" s="72"/>
      <c r="FE93" s="72"/>
      <c r="FF93" s="72"/>
      <c r="FG93" s="72"/>
      <c r="FH93" s="72"/>
      <c r="FI93" s="72"/>
      <c r="FJ93" s="72"/>
      <c r="FK93" s="72"/>
      <c r="FL93" s="72"/>
      <c r="FM93" s="72"/>
      <c r="FN93" s="72"/>
      <c r="FO93" s="72"/>
      <c r="FP93" s="72"/>
      <c r="FQ93" s="72"/>
      <c r="FR93" s="72"/>
      <c r="FS93" s="72"/>
      <c r="FT93" s="72"/>
      <c r="FU93" s="72"/>
      <c r="FV93" s="72"/>
      <c r="FW93" s="72"/>
      <c r="FX93" s="72"/>
      <c r="FY93" s="72"/>
      <c r="FZ93" s="72"/>
      <c r="GA93" s="72"/>
      <c r="GB93" s="72"/>
      <c r="GC93" s="72"/>
      <c r="GD93" s="72"/>
      <c r="GE93" s="72"/>
      <c r="GF93" s="72"/>
      <c r="GG93" s="72"/>
      <c r="GH93" s="72"/>
      <c r="GI93" s="72"/>
      <c r="GJ93" s="72"/>
      <c r="GK93" s="72"/>
      <c r="GL93" s="72"/>
      <c r="GM93" s="72"/>
      <c r="GN93" s="72"/>
      <c r="GO93" s="72"/>
      <c r="GP93" s="72"/>
      <c r="GQ93" s="72"/>
      <c r="GR93" s="72"/>
      <c r="GS93" s="72"/>
      <c r="GT93" s="72"/>
      <c r="GU93" s="72"/>
      <c r="GV93" s="72"/>
      <c r="GW93" s="72"/>
      <c r="GX93" s="72"/>
      <c r="GY93" s="72"/>
    </row>
    <row r="94" spans="1:207" ht="51.75" customHeight="1" x14ac:dyDescent="0.2">
      <c r="A94" s="74">
        <v>85</v>
      </c>
      <c r="B94" s="83" t="s">
        <v>1726</v>
      </c>
      <c r="C94" s="83" t="s">
        <v>1725</v>
      </c>
      <c r="D94" s="83" t="s">
        <v>197</v>
      </c>
      <c r="E94" s="83" t="s">
        <v>1770</v>
      </c>
      <c r="F94" s="83">
        <v>4</v>
      </c>
      <c r="G94" s="83" t="s">
        <v>262</v>
      </c>
      <c r="H94" s="83" t="s">
        <v>2296</v>
      </c>
      <c r="I94" s="83">
        <v>40</v>
      </c>
      <c r="J94" s="163">
        <v>4</v>
      </c>
      <c r="K94" s="163" t="s">
        <v>296</v>
      </c>
      <c r="L94" s="163">
        <v>2</v>
      </c>
      <c r="M94" s="164" t="s">
        <v>1990</v>
      </c>
      <c r="N94" s="163" t="s">
        <v>310</v>
      </c>
      <c r="O94" s="169">
        <f>VLOOKUP(N94,'Giang duong'!A:H,3,0)</f>
        <v>60</v>
      </c>
      <c r="P94" s="163"/>
      <c r="Q94" s="200" t="s">
        <v>2234</v>
      </c>
      <c r="R94" s="83" t="s">
        <v>933</v>
      </c>
      <c r="S94" s="203" t="s">
        <v>2235</v>
      </c>
      <c r="T94" s="163"/>
      <c r="U94" s="163" t="s">
        <v>173</v>
      </c>
      <c r="V94" s="166" t="s">
        <v>2033</v>
      </c>
      <c r="W94" s="71" t="s">
        <v>2034</v>
      </c>
      <c r="X94" s="83"/>
      <c r="Y94" s="83" t="s">
        <v>1490</v>
      </c>
      <c r="Z94" s="83"/>
      <c r="AA94" s="161" t="str">
        <f t="shared" si="5"/>
        <v>801VUChiều2</v>
      </c>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c r="FR94" s="72"/>
      <c r="FS94" s="72"/>
      <c r="FT94" s="72"/>
      <c r="FU94" s="72"/>
      <c r="FV94" s="72"/>
      <c r="FW94" s="72"/>
      <c r="FX94" s="72"/>
      <c r="FY94" s="72"/>
      <c r="FZ94" s="72"/>
      <c r="GA94" s="72"/>
      <c r="GB94" s="72"/>
      <c r="GC94" s="72"/>
      <c r="GD94" s="72"/>
      <c r="GE94" s="72"/>
      <c r="GF94" s="72"/>
      <c r="GG94" s="72"/>
      <c r="GH94" s="72"/>
      <c r="GI94" s="72"/>
      <c r="GJ94" s="72"/>
      <c r="GK94" s="72"/>
      <c r="GL94" s="72"/>
      <c r="GM94" s="72"/>
      <c r="GN94" s="72"/>
      <c r="GO94" s="72"/>
      <c r="GP94" s="72"/>
      <c r="GQ94" s="72"/>
      <c r="GR94" s="72"/>
      <c r="GS94" s="72"/>
      <c r="GT94" s="72"/>
      <c r="GU94" s="72"/>
      <c r="GV94" s="72"/>
      <c r="GW94" s="72"/>
      <c r="GX94" s="72"/>
      <c r="GY94" s="72"/>
    </row>
    <row r="95" spans="1:207" ht="51.75" customHeight="1" x14ac:dyDescent="0.2">
      <c r="A95" s="74">
        <v>86</v>
      </c>
      <c r="B95" s="83" t="s">
        <v>1726</v>
      </c>
      <c r="C95" s="83" t="s">
        <v>1725</v>
      </c>
      <c r="D95" s="83" t="s">
        <v>197</v>
      </c>
      <c r="E95" s="83" t="s">
        <v>1771</v>
      </c>
      <c r="F95" s="83">
        <v>4</v>
      </c>
      <c r="G95" s="83" t="s">
        <v>262</v>
      </c>
      <c r="H95" s="83" t="s">
        <v>2297</v>
      </c>
      <c r="I95" s="83">
        <v>40</v>
      </c>
      <c r="J95" s="163">
        <v>4</v>
      </c>
      <c r="K95" s="163" t="s">
        <v>186</v>
      </c>
      <c r="L95" s="163">
        <v>5</v>
      </c>
      <c r="M95" s="164" t="s">
        <v>303</v>
      </c>
      <c r="N95" s="163" t="s">
        <v>332</v>
      </c>
      <c r="O95" s="169">
        <f>VLOOKUP(N95,'Giang duong'!A:H,3,0)</f>
        <v>60</v>
      </c>
      <c r="P95" s="163"/>
      <c r="Q95" s="228" t="s">
        <v>2236</v>
      </c>
      <c r="R95" s="83" t="s">
        <v>933</v>
      </c>
      <c r="S95" s="202" t="s">
        <v>2237</v>
      </c>
      <c r="T95" s="163"/>
      <c r="U95" s="163" t="s">
        <v>173</v>
      </c>
      <c r="V95" s="166" t="s">
        <v>2033</v>
      </c>
      <c r="W95" s="71" t="s">
        <v>2034</v>
      </c>
      <c r="X95" s="83"/>
      <c r="Y95" s="83" t="s">
        <v>1490</v>
      </c>
      <c r="Z95" s="83"/>
      <c r="AA95" s="161" t="str">
        <f t="shared" si="5"/>
        <v>807VUSáng5</v>
      </c>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c r="FR95" s="72"/>
      <c r="FS95" s="72"/>
      <c r="FT95" s="72"/>
      <c r="FU95" s="72"/>
      <c r="FV95" s="72"/>
      <c r="FW95" s="72"/>
      <c r="FX95" s="72"/>
      <c r="FY95" s="72"/>
      <c r="FZ95" s="72"/>
      <c r="GA95" s="72"/>
      <c r="GB95" s="72"/>
      <c r="GC95" s="72"/>
      <c r="GD95" s="72"/>
      <c r="GE95" s="72"/>
      <c r="GF95" s="72"/>
      <c r="GG95" s="72"/>
      <c r="GH95" s="72"/>
      <c r="GI95" s="72"/>
      <c r="GJ95" s="72"/>
      <c r="GK95" s="72"/>
      <c r="GL95" s="72"/>
      <c r="GM95" s="72"/>
      <c r="GN95" s="72"/>
      <c r="GO95" s="72"/>
      <c r="GP95" s="72"/>
      <c r="GQ95" s="72"/>
      <c r="GR95" s="72"/>
      <c r="GS95" s="72"/>
      <c r="GT95" s="72"/>
      <c r="GU95" s="72"/>
      <c r="GV95" s="72"/>
      <c r="GW95" s="72"/>
      <c r="GX95" s="72"/>
      <c r="GY95" s="72"/>
    </row>
    <row r="96" spans="1:207" ht="51.75" customHeight="1" x14ac:dyDescent="0.2">
      <c r="A96" s="74">
        <v>87</v>
      </c>
      <c r="B96" s="83" t="s">
        <v>1726</v>
      </c>
      <c r="C96" s="83" t="s">
        <v>1725</v>
      </c>
      <c r="D96" s="83" t="s">
        <v>197</v>
      </c>
      <c r="E96" s="83" t="s">
        <v>1772</v>
      </c>
      <c r="F96" s="83">
        <v>4</v>
      </c>
      <c r="G96" s="83" t="s">
        <v>262</v>
      </c>
      <c r="H96" s="83" t="s">
        <v>2298</v>
      </c>
      <c r="I96" s="83">
        <v>40</v>
      </c>
      <c r="J96" s="163">
        <v>4</v>
      </c>
      <c r="K96" s="163" t="s">
        <v>296</v>
      </c>
      <c r="L96" s="163">
        <v>2</v>
      </c>
      <c r="M96" s="164" t="s">
        <v>326</v>
      </c>
      <c r="N96" s="163" t="s">
        <v>312</v>
      </c>
      <c r="O96" s="169">
        <f>VLOOKUP(N96,'Giang duong'!A:H,3,0)</f>
        <v>60</v>
      </c>
      <c r="P96" s="163"/>
      <c r="Q96" s="197" t="s">
        <v>2238</v>
      </c>
      <c r="R96" s="83" t="s">
        <v>933</v>
      </c>
      <c r="S96" s="202" t="s">
        <v>2239</v>
      </c>
      <c r="T96" s="163"/>
      <c r="U96" s="163" t="s">
        <v>173</v>
      </c>
      <c r="V96" s="166" t="s">
        <v>2033</v>
      </c>
      <c r="W96" s="71" t="s">
        <v>2034</v>
      </c>
      <c r="X96" s="83"/>
      <c r="Y96" s="83" t="s">
        <v>1490</v>
      </c>
      <c r="Z96" s="83"/>
      <c r="AA96" s="161" t="str">
        <f t="shared" si="5"/>
        <v>803VUChiều2</v>
      </c>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c r="FR96" s="72"/>
      <c r="FS96" s="72"/>
      <c r="FT96" s="72"/>
      <c r="FU96" s="72"/>
      <c r="FV96" s="72"/>
      <c r="FW96" s="72"/>
      <c r="FX96" s="72"/>
      <c r="FY96" s="72"/>
      <c r="FZ96" s="72"/>
      <c r="GA96" s="72"/>
      <c r="GB96" s="72"/>
      <c r="GC96" s="72"/>
      <c r="GD96" s="72"/>
      <c r="GE96" s="72"/>
      <c r="GF96" s="72"/>
      <c r="GG96" s="72"/>
      <c r="GH96" s="72"/>
      <c r="GI96" s="72"/>
      <c r="GJ96" s="72"/>
      <c r="GK96" s="72"/>
      <c r="GL96" s="72"/>
      <c r="GM96" s="72"/>
      <c r="GN96" s="72"/>
      <c r="GO96" s="72"/>
      <c r="GP96" s="72"/>
      <c r="GQ96" s="72"/>
      <c r="GR96" s="72"/>
      <c r="GS96" s="72"/>
      <c r="GT96" s="72"/>
      <c r="GU96" s="72"/>
      <c r="GV96" s="72"/>
      <c r="GW96" s="72"/>
      <c r="GX96" s="72"/>
      <c r="GY96" s="72"/>
    </row>
    <row r="97" spans="1:207" ht="51.75" customHeight="1" x14ac:dyDescent="0.2">
      <c r="A97" s="74">
        <v>88</v>
      </c>
      <c r="B97" s="83" t="s">
        <v>1726</v>
      </c>
      <c r="C97" s="83" t="s">
        <v>1725</v>
      </c>
      <c r="D97" s="83" t="s">
        <v>197</v>
      </c>
      <c r="E97" s="83" t="s">
        <v>1773</v>
      </c>
      <c r="F97" s="83">
        <v>4</v>
      </c>
      <c r="G97" s="83" t="s">
        <v>262</v>
      </c>
      <c r="H97" s="83" t="s">
        <v>2299</v>
      </c>
      <c r="I97" s="83">
        <v>40</v>
      </c>
      <c r="J97" s="163">
        <v>4</v>
      </c>
      <c r="K97" s="163" t="s">
        <v>296</v>
      </c>
      <c r="L97" s="163">
        <v>2</v>
      </c>
      <c r="M97" s="164" t="s">
        <v>326</v>
      </c>
      <c r="N97" s="163" t="s">
        <v>313</v>
      </c>
      <c r="O97" s="169">
        <f>VLOOKUP(N97,'Giang duong'!A:H,3,0)</f>
        <v>60</v>
      </c>
      <c r="P97" s="163"/>
      <c r="Q97" s="200" t="s">
        <v>2232</v>
      </c>
      <c r="R97" s="83" t="s">
        <v>2219</v>
      </c>
      <c r="S97" s="203" t="s">
        <v>2233</v>
      </c>
      <c r="T97" s="163"/>
      <c r="U97" s="163" t="s">
        <v>173</v>
      </c>
      <c r="V97" s="166" t="s">
        <v>2033</v>
      </c>
      <c r="W97" s="71" t="s">
        <v>2034</v>
      </c>
      <c r="X97" s="83"/>
      <c r="Y97" s="83" t="s">
        <v>1490</v>
      </c>
      <c r="Z97" s="83"/>
      <c r="AA97" s="161" t="str">
        <f t="shared" si="5"/>
        <v>804VUChiều2</v>
      </c>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c r="GD97" s="72"/>
      <c r="GE97" s="72"/>
      <c r="GF97" s="72"/>
      <c r="GG97" s="72"/>
      <c r="GH97" s="72"/>
      <c r="GI97" s="72"/>
      <c r="GJ97" s="72"/>
      <c r="GK97" s="72"/>
      <c r="GL97" s="72"/>
      <c r="GM97" s="72"/>
      <c r="GN97" s="72"/>
      <c r="GO97" s="72"/>
      <c r="GP97" s="72"/>
      <c r="GQ97" s="72"/>
      <c r="GR97" s="72"/>
      <c r="GS97" s="72"/>
      <c r="GT97" s="72"/>
      <c r="GU97" s="72"/>
      <c r="GV97" s="72"/>
      <c r="GW97" s="72"/>
      <c r="GX97" s="72"/>
      <c r="GY97" s="72"/>
    </row>
    <row r="98" spans="1:207" s="72" customFormat="1" ht="51.75" customHeight="1" x14ac:dyDescent="0.2">
      <c r="A98" s="74">
        <v>89</v>
      </c>
      <c r="B98" s="83" t="s">
        <v>1586</v>
      </c>
      <c r="C98" s="83" t="s">
        <v>1725</v>
      </c>
      <c r="D98" s="83" t="s">
        <v>197</v>
      </c>
      <c r="E98" s="83" t="s">
        <v>1789</v>
      </c>
      <c r="F98" s="83">
        <v>4</v>
      </c>
      <c r="G98" s="83" t="s">
        <v>262</v>
      </c>
      <c r="H98" s="83" t="s">
        <v>2290</v>
      </c>
      <c r="I98" s="83">
        <v>38</v>
      </c>
      <c r="J98" s="163">
        <v>6</v>
      </c>
      <c r="K98" s="163" t="s">
        <v>186</v>
      </c>
      <c r="L98" s="163">
        <v>6</v>
      </c>
      <c r="M98" s="164" t="s">
        <v>303</v>
      </c>
      <c r="N98" s="163" t="s">
        <v>310</v>
      </c>
      <c r="O98" s="169">
        <f>VLOOKUP(N98,'Giang duong'!A:H,3,0)</f>
        <v>60</v>
      </c>
      <c r="P98" s="163"/>
      <c r="Q98" s="200" t="s">
        <v>1026</v>
      </c>
      <c r="R98" s="83" t="s">
        <v>933</v>
      </c>
      <c r="S98" s="226" t="s">
        <v>2221</v>
      </c>
      <c r="T98" s="163"/>
      <c r="U98" s="163" t="s">
        <v>173</v>
      </c>
      <c r="V98" s="166" t="s">
        <v>2033</v>
      </c>
      <c r="W98" s="71" t="s">
        <v>2034</v>
      </c>
      <c r="X98" s="83"/>
      <c r="Y98" s="83" t="s">
        <v>1490</v>
      </c>
      <c r="Z98" s="83"/>
      <c r="AA98" s="161" t="str">
        <f t="shared" si="5"/>
        <v>801VUSáng6</v>
      </c>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row>
    <row r="99" spans="1:207" s="72" customFormat="1" ht="51.75" customHeight="1" x14ac:dyDescent="0.2">
      <c r="A99" s="74">
        <v>90</v>
      </c>
      <c r="B99" s="83" t="s">
        <v>1586</v>
      </c>
      <c r="C99" s="83" t="s">
        <v>1725</v>
      </c>
      <c r="D99" s="83" t="s">
        <v>197</v>
      </c>
      <c r="E99" s="83" t="s">
        <v>1790</v>
      </c>
      <c r="F99" s="83">
        <v>4</v>
      </c>
      <c r="G99" s="83" t="s">
        <v>262</v>
      </c>
      <c r="H99" s="83" t="s">
        <v>2291</v>
      </c>
      <c r="I99" s="83">
        <v>38</v>
      </c>
      <c r="J99" s="163">
        <v>6</v>
      </c>
      <c r="K99" s="163" t="s">
        <v>186</v>
      </c>
      <c r="L99" s="163">
        <v>6</v>
      </c>
      <c r="M99" s="164" t="s">
        <v>303</v>
      </c>
      <c r="N99" s="163" t="s">
        <v>311</v>
      </c>
      <c r="O99" s="169">
        <f>VLOOKUP(N99,'Giang duong'!A:H,3,0)</f>
        <v>60</v>
      </c>
      <c r="P99" s="163"/>
      <c r="Q99" s="197" t="s">
        <v>2238</v>
      </c>
      <c r="R99" s="83" t="s">
        <v>933</v>
      </c>
      <c r="S99" s="202" t="s">
        <v>2239</v>
      </c>
      <c r="T99" s="163"/>
      <c r="U99" s="163" t="s">
        <v>173</v>
      </c>
      <c r="V99" s="166" t="s">
        <v>2033</v>
      </c>
      <c r="W99" s="71" t="s">
        <v>2034</v>
      </c>
      <c r="X99" s="83"/>
      <c r="Y99" s="83" t="s">
        <v>1490</v>
      </c>
      <c r="Z99" s="83"/>
      <c r="AA99" s="161" t="str">
        <f t="shared" si="5"/>
        <v>802VUSáng6</v>
      </c>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row>
    <row r="100" spans="1:207" s="72" customFormat="1" ht="51.75" customHeight="1" x14ac:dyDescent="0.2">
      <c r="A100" s="74">
        <v>91</v>
      </c>
      <c r="B100" s="83" t="s">
        <v>1586</v>
      </c>
      <c r="C100" s="83" t="s">
        <v>1725</v>
      </c>
      <c r="D100" s="83" t="s">
        <v>197</v>
      </c>
      <c r="E100" s="83" t="s">
        <v>1791</v>
      </c>
      <c r="F100" s="83">
        <v>4</v>
      </c>
      <c r="G100" s="83" t="s">
        <v>262</v>
      </c>
      <c r="H100" s="83" t="s">
        <v>2292</v>
      </c>
      <c r="I100" s="83">
        <v>38</v>
      </c>
      <c r="J100" s="163">
        <v>6</v>
      </c>
      <c r="K100" s="163" t="s">
        <v>186</v>
      </c>
      <c r="L100" s="163">
        <v>6</v>
      </c>
      <c r="M100" s="164" t="s">
        <v>303</v>
      </c>
      <c r="N100" s="163" t="s">
        <v>312</v>
      </c>
      <c r="O100" s="169">
        <f>VLOOKUP(N100,'Giang duong'!A:H,3,0)</f>
        <v>60</v>
      </c>
      <c r="P100" s="163"/>
      <c r="Q100" s="200" t="s">
        <v>2240</v>
      </c>
      <c r="R100" s="83" t="s">
        <v>998</v>
      </c>
      <c r="S100" s="203" t="s">
        <v>2241</v>
      </c>
      <c r="T100" s="163"/>
      <c r="U100" s="163" t="s">
        <v>173</v>
      </c>
      <c r="V100" s="166" t="s">
        <v>2033</v>
      </c>
      <c r="W100" s="71" t="s">
        <v>2034</v>
      </c>
      <c r="X100" s="83"/>
      <c r="Y100" s="83" t="s">
        <v>1490</v>
      </c>
      <c r="Z100" s="83"/>
      <c r="AA100" s="161" t="str">
        <f t="shared" si="5"/>
        <v>803VUSáng6</v>
      </c>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row>
    <row r="101" spans="1:207" s="72" customFormat="1" ht="51.75" customHeight="1" x14ac:dyDescent="0.2">
      <c r="A101" s="74">
        <v>92</v>
      </c>
      <c r="B101" s="83" t="s">
        <v>1586</v>
      </c>
      <c r="C101" s="83" t="s">
        <v>1725</v>
      </c>
      <c r="D101" s="83" t="s">
        <v>197</v>
      </c>
      <c r="E101" s="83" t="s">
        <v>1792</v>
      </c>
      <c r="F101" s="83">
        <v>4</v>
      </c>
      <c r="G101" s="83" t="s">
        <v>262</v>
      </c>
      <c r="H101" s="83" t="s">
        <v>2293</v>
      </c>
      <c r="I101" s="83">
        <v>38</v>
      </c>
      <c r="J101" s="163">
        <v>6</v>
      </c>
      <c r="K101" s="163" t="s">
        <v>186</v>
      </c>
      <c r="L101" s="163">
        <v>6</v>
      </c>
      <c r="M101" s="164" t="s">
        <v>303</v>
      </c>
      <c r="N101" s="163" t="s">
        <v>313</v>
      </c>
      <c r="O101" s="169">
        <f>VLOOKUP(N101,'Giang duong'!A:H,3,0)</f>
        <v>60</v>
      </c>
      <c r="P101" s="163"/>
      <c r="Q101" s="200" t="s">
        <v>2234</v>
      </c>
      <c r="R101" s="83" t="s">
        <v>933</v>
      </c>
      <c r="S101" s="203" t="s">
        <v>2235</v>
      </c>
      <c r="T101" s="163"/>
      <c r="U101" s="163" t="s">
        <v>173</v>
      </c>
      <c r="V101" s="166" t="s">
        <v>2033</v>
      </c>
      <c r="W101" s="71" t="s">
        <v>2034</v>
      </c>
      <c r="X101" s="83"/>
      <c r="Y101" s="83" t="s">
        <v>1490</v>
      </c>
      <c r="Z101" s="83"/>
      <c r="AA101" s="161" t="str">
        <f t="shared" si="5"/>
        <v>804VUSáng6</v>
      </c>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row>
    <row r="102" spans="1:207" s="72" customFormat="1" ht="51.75" customHeight="1" x14ac:dyDescent="0.2">
      <c r="A102" s="74">
        <v>93</v>
      </c>
      <c r="B102" s="83" t="s">
        <v>1586</v>
      </c>
      <c r="C102" s="83" t="s">
        <v>1725</v>
      </c>
      <c r="D102" s="83" t="s">
        <v>197</v>
      </c>
      <c r="E102" s="83" t="s">
        <v>1793</v>
      </c>
      <c r="F102" s="83">
        <v>4</v>
      </c>
      <c r="G102" s="83" t="s">
        <v>262</v>
      </c>
      <c r="H102" s="83" t="s">
        <v>2294</v>
      </c>
      <c r="I102" s="83">
        <v>38</v>
      </c>
      <c r="J102" s="163">
        <v>6</v>
      </c>
      <c r="K102" s="163" t="s">
        <v>186</v>
      </c>
      <c r="L102" s="163">
        <v>5</v>
      </c>
      <c r="M102" s="164" t="s">
        <v>303</v>
      </c>
      <c r="N102" s="163" t="s">
        <v>314</v>
      </c>
      <c r="O102" s="169">
        <f>VLOOKUP(N102,'Giang duong'!A:H,3,0)</f>
        <v>60</v>
      </c>
      <c r="P102" s="163"/>
      <c r="Q102" s="200" t="s">
        <v>2232</v>
      </c>
      <c r="R102" s="83" t="s">
        <v>2219</v>
      </c>
      <c r="S102" s="203" t="s">
        <v>2233</v>
      </c>
      <c r="T102" s="163"/>
      <c r="U102" s="163" t="s">
        <v>173</v>
      </c>
      <c r="V102" s="166" t="s">
        <v>2033</v>
      </c>
      <c r="W102" s="71" t="s">
        <v>2034</v>
      </c>
      <c r="X102" s="83"/>
      <c r="Y102" s="83" t="s">
        <v>1490</v>
      </c>
      <c r="Z102" s="83"/>
      <c r="AA102" s="161" t="str">
        <f t="shared" si="5"/>
        <v>805VUSáng5</v>
      </c>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row>
    <row r="103" spans="1:207" s="72" customFormat="1" ht="51.75" customHeight="1" x14ac:dyDescent="0.2">
      <c r="A103" s="74">
        <v>94</v>
      </c>
      <c r="B103" s="83" t="s">
        <v>1586</v>
      </c>
      <c r="C103" s="83" t="s">
        <v>1725</v>
      </c>
      <c r="D103" s="83" t="s">
        <v>197</v>
      </c>
      <c r="E103" s="83" t="s">
        <v>1794</v>
      </c>
      <c r="F103" s="83">
        <v>4</v>
      </c>
      <c r="G103" s="83" t="s">
        <v>262</v>
      </c>
      <c r="H103" s="83" t="s">
        <v>2295</v>
      </c>
      <c r="I103" s="83">
        <v>38</v>
      </c>
      <c r="J103" s="163">
        <v>6</v>
      </c>
      <c r="K103" s="163" t="s">
        <v>186</v>
      </c>
      <c r="L103" s="163">
        <v>5</v>
      </c>
      <c r="M103" s="164" t="s">
        <v>303</v>
      </c>
      <c r="N103" s="163" t="s">
        <v>315</v>
      </c>
      <c r="O103" s="169">
        <f>VLOOKUP(N103,'Giang duong'!A:H,3,0)</f>
        <v>60</v>
      </c>
      <c r="P103" s="163"/>
      <c r="Q103" s="200" t="s">
        <v>2212</v>
      </c>
      <c r="R103" s="83" t="s">
        <v>933</v>
      </c>
      <c r="S103" s="202" t="s">
        <v>2213</v>
      </c>
      <c r="T103" s="163"/>
      <c r="U103" s="163" t="s">
        <v>173</v>
      </c>
      <c r="V103" s="166" t="s">
        <v>2033</v>
      </c>
      <c r="W103" s="71" t="s">
        <v>2034</v>
      </c>
      <c r="X103" s="83"/>
      <c r="Y103" s="83" t="s">
        <v>1490</v>
      </c>
      <c r="Z103" s="83"/>
      <c r="AA103" s="161" t="str">
        <f t="shared" si="5"/>
        <v>806VUSáng5</v>
      </c>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207"/>
      <c r="DJ103" s="207"/>
      <c r="DK103" s="207"/>
      <c r="DL103" s="207"/>
      <c r="DM103" s="207"/>
      <c r="DN103" s="207"/>
      <c r="DO103" s="207"/>
      <c r="DP103" s="207"/>
      <c r="DQ103" s="207"/>
      <c r="DR103" s="207"/>
      <c r="DS103" s="207"/>
      <c r="DT103" s="207"/>
      <c r="DU103" s="207"/>
      <c r="DV103" s="207"/>
      <c r="DW103" s="207"/>
      <c r="DX103" s="207"/>
      <c r="DY103" s="207"/>
      <c r="DZ103" s="207"/>
      <c r="EA103" s="207"/>
      <c r="EB103" s="207"/>
      <c r="EC103" s="207"/>
      <c r="ED103" s="207"/>
      <c r="EE103" s="207"/>
      <c r="EF103" s="207"/>
      <c r="EG103" s="207"/>
      <c r="EH103" s="207"/>
      <c r="EI103" s="207"/>
      <c r="EJ103" s="207"/>
      <c r="EK103" s="207"/>
      <c r="EL103" s="207"/>
      <c r="EM103" s="207"/>
      <c r="EN103" s="207"/>
      <c r="EO103" s="207"/>
      <c r="EP103" s="207"/>
      <c r="EQ103" s="207"/>
      <c r="ER103" s="207"/>
      <c r="ES103" s="207"/>
      <c r="ET103" s="207"/>
      <c r="EU103" s="207"/>
      <c r="EV103" s="207"/>
      <c r="EW103" s="207"/>
      <c r="EX103" s="207"/>
      <c r="EY103" s="207"/>
      <c r="EZ103" s="207"/>
      <c r="FA103" s="207"/>
      <c r="FB103" s="207"/>
      <c r="FC103" s="207"/>
      <c r="FD103" s="207"/>
      <c r="FE103" s="207"/>
      <c r="FF103" s="207"/>
      <c r="FG103" s="207"/>
      <c r="FH103" s="207"/>
      <c r="FI103" s="207"/>
      <c r="FJ103" s="207"/>
      <c r="FK103" s="207"/>
      <c r="FL103" s="207"/>
      <c r="FM103" s="207"/>
      <c r="FN103" s="207"/>
      <c r="FO103" s="207"/>
      <c r="FP103" s="207"/>
      <c r="FQ103" s="207"/>
      <c r="FR103" s="207"/>
      <c r="FS103" s="207"/>
      <c r="FT103" s="207"/>
      <c r="FU103" s="207"/>
      <c r="FV103" s="207"/>
      <c r="FW103" s="207"/>
      <c r="FX103" s="207"/>
      <c r="FY103" s="207"/>
      <c r="FZ103" s="207"/>
      <c r="GA103" s="207"/>
      <c r="GB103" s="207"/>
      <c r="GC103" s="207"/>
      <c r="GD103" s="207"/>
      <c r="GE103" s="207"/>
      <c r="GF103" s="207"/>
      <c r="GG103" s="207"/>
      <c r="GH103" s="207"/>
      <c r="GI103" s="207"/>
      <c r="GJ103" s="207"/>
      <c r="GK103" s="207"/>
      <c r="GL103" s="207"/>
      <c r="GM103" s="207"/>
      <c r="GN103" s="207"/>
      <c r="GO103" s="207"/>
      <c r="GP103" s="207"/>
      <c r="GQ103" s="207"/>
      <c r="GR103" s="207"/>
      <c r="GS103" s="207"/>
      <c r="GT103" s="207"/>
      <c r="GU103" s="207"/>
      <c r="GV103" s="207"/>
      <c r="GW103" s="207"/>
      <c r="GX103" s="207"/>
      <c r="GY103" s="207"/>
    </row>
    <row r="104" spans="1:207" ht="51.75" customHeight="1" x14ac:dyDescent="0.2">
      <c r="A104" s="74">
        <v>95</v>
      </c>
      <c r="B104" s="83" t="s">
        <v>1549</v>
      </c>
      <c r="C104" s="83" t="s">
        <v>1550</v>
      </c>
      <c r="D104" s="83" t="s">
        <v>29</v>
      </c>
      <c r="E104" s="83" t="s">
        <v>1783</v>
      </c>
      <c r="F104" s="83">
        <v>3</v>
      </c>
      <c r="G104" s="83" t="s">
        <v>262</v>
      </c>
      <c r="H104" s="83" t="s">
        <v>344</v>
      </c>
      <c r="I104" s="83">
        <v>93</v>
      </c>
      <c r="J104" s="163">
        <v>2</v>
      </c>
      <c r="K104" s="163" t="s">
        <v>186</v>
      </c>
      <c r="L104" s="163">
        <v>2</v>
      </c>
      <c r="M104" s="163" t="s">
        <v>336</v>
      </c>
      <c r="N104" s="163" t="s">
        <v>342</v>
      </c>
      <c r="O104" s="169">
        <f>VLOOKUP(N104,'Giang duong'!A:H,3,0)</f>
        <v>100</v>
      </c>
      <c r="P104" s="163"/>
      <c r="Q104" s="227" t="s">
        <v>2227</v>
      </c>
      <c r="R104" s="201" t="s">
        <v>2228</v>
      </c>
      <c r="S104" s="203" t="s">
        <v>2229</v>
      </c>
      <c r="T104" s="163"/>
      <c r="U104" s="163" t="s">
        <v>173</v>
      </c>
      <c r="V104" s="166" t="s">
        <v>2033</v>
      </c>
      <c r="W104" s="71" t="s">
        <v>2034</v>
      </c>
      <c r="X104" s="83"/>
      <c r="Y104" s="83" t="s">
        <v>1490</v>
      </c>
      <c r="Z104" s="83"/>
      <c r="AA104" s="161" t="str">
        <f t="shared" si="5"/>
        <v>703VUSáng2</v>
      </c>
    </row>
    <row r="105" spans="1:207" ht="51.75" customHeight="1" x14ac:dyDescent="0.2">
      <c r="A105" s="74">
        <v>96</v>
      </c>
      <c r="B105" s="83" t="s">
        <v>1549</v>
      </c>
      <c r="C105" s="83" t="s">
        <v>1550</v>
      </c>
      <c r="D105" s="83" t="s">
        <v>29</v>
      </c>
      <c r="E105" s="83" t="s">
        <v>1784</v>
      </c>
      <c r="F105" s="83">
        <v>3</v>
      </c>
      <c r="G105" s="83" t="s">
        <v>262</v>
      </c>
      <c r="H105" s="83" t="s">
        <v>345</v>
      </c>
      <c r="I105" s="83">
        <v>93</v>
      </c>
      <c r="J105" s="163">
        <v>2</v>
      </c>
      <c r="K105" s="163" t="s">
        <v>186</v>
      </c>
      <c r="L105" s="163">
        <v>2</v>
      </c>
      <c r="M105" s="163" t="s">
        <v>336</v>
      </c>
      <c r="N105" s="163" t="s">
        <v>343</v>
      </c>
      <c r="O105" s="169">
        <f>VLOOKUP(N105,'Giang duong'!A:H,3,0)</f>
        <v>100</v>
      </c>
      <c r="P105" s="163"/>
      <c r="Q105" s="200" t="s">
        <v>2230</v>
      </c>
      <c r="R105" s="83" t="s">
        <v>933</v>
      </c>
      <c r="S105" s="203" t="s">
        <v>2231</v>
      </c>
      <c r="T105" s="163"/>
      <c r="U105" s="163" t="s">
        <v>173</v>
      </c>
      <c r="V105" s="166" t="s">
        <v>2033</v>
      </c>
      <c r="W105" s="71" t="s">
        <v>2034</v>
      </c>
      <c r="X105" s="83"/>
      <c r="Y105" s="83" t="s">
        <v>1490</v>
      </c>
      <c r="Z105" s="83"/>
      <c r="AA105" s="161" t="str">
        <f t="shared" si="5"/>
        <v>704VUSáng2</v>
      </c>
    </row>
    <row r="106" spans="1:207" ht="51.75" customHeight="1" x14ac:dyDescent="0.2">
      <c r="A106" s="74">
        <v>97</v>
      </c>
      <c r="B106" s="83" t="s">
        <v>1549</v>
      </c>
      <c r="C106" s="83" t="s">
        <v>1550</v>
      </c>
      <c r="D106" s="83" t="s">
        <v>29</v>
      </c>
      <c r="E106" s="83" t="s">
        <v>1785</v>
      </c>
      <c r="F106" s="83">
        <v>3</v>
      </c>
      <c r="G106" s="83" t="s">
        <v>262</v>
      </c>
      <c r="H106" s="83" t="s">
        <v>2303</v>
      </c>
      <c r="I106" s="83">
        <v>89</v>
      </c>
      <c r="J106" s="163">
        <v>2</v>
      </c>
      <c r="K106" s="163" t="s">
        <v>296</v>
      </c>
      <c r="L106" s="163">
        <v>2</v>
      </c>
      <c r="M106" s="164" t="s">
        <v>298</v>
      </c>
      <c r="N106" s="163" t="s">
        <v>342</v>
      </c>
      <c r="O106" s="169">
        <f>VLOOKUP(N106,'Giang duong'!A:H,3,0)</f>
        <v>100</v>
      </c>
      <c r="P106" s="163"/>
      <c r="Q106" s="228" t="s">
        <v>2236</v>
      </c>
      <c r="R106" s="83" t="s">
        <v>933</v>
      </c>
      <c r="S106" s="202" t="s">
        <v>2237</v>
      </c>
      <c r="T106" s="163"/>
      <c r="U106" s="163" t="s">
        <v>173</v>
      </c>
      <c r="V106" s="166" t="s">
        <v>2033</v>
      </c>
      <c r="W106" s="71" t="s">
        <v>2034</v>
      </c>
      <c r="X106" s="83"/>
      <c r="Y106" s="83" t="s">
        <v>1490</v>
      </c>
      <c r="Z106" s="83"/>
      <c r="AA106" s="161" t="str">
        <f t="shared" si="5"/>
        <v>703VUChiều2</v>
      </c>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row>
    <row r="107" spans="1:207" ht="51.75" customHeight="1" x14ac:dyDescent="0.2">
      <c r="A107" s="74">
        <v>98</v>
      </c>
      <c r="B107" s="83" t="s">
        <v>1549</v>
      </c>
      <c r="C107" s="83" t="s">
        <v>1550</v>
      </c>
      <c r="D107" s="83" t="s">
        <v>29</v>
      </c>
      <c r="E107" s="83" t="s">
        <v>1786</v>
      </c>
      <c r="F107" s="83">
        <v>3</v>
      </c>
      <c r="G107" s="83" t="s">
        <v>262</v>
      </c>
      <c r="H107" s="83" t="s">
        <v>2304</v>
      </c>
      <c r="I107" s="83">
        <v>89</v>
      </c>
      <c r="J107" s="163">
        <v>2</v>
      </c>
      <c r="K107" s="163" t="s">
        <v>296</v>
      </c>
      <c r="L107" s="163">
        <v>2</v>
      </c>
      <c r="M107" s="164" t="s">
        <v>298</v>
      </c>
      <c r="N107" s="163" t="s">
        <v>343</v>
      </c>
      <c r="O107" s="169">
        <f>VLOOKUP(N107,'Giang duong'!A:H,3,0)</f>
        <v>100</v>
      </c>
      <c r="P107" s="163"/>
      <c r="Q107" s="200" t="s">
        <v>2230</v>
      </c>
      <c r="R107" s="83" t="s">
        <v>933</v>
      </c>
      <c r="S107" s="203" t="s">
        <v>2231</v>
      </c>
      <c r="T107" s="163"/>
      <c r="U107" s="163" t="s">
        <v>173</v>
      </c>
      <c r="V107" s="166" t="s">
        <v>2033</v>
      </c>
      <c r="W107" s="71" t="s">
        <v>2034</v>
      </c>
      <c r="X107" s="83"/>
      <c r="Y107" s="83" t="s">
        <v>1490</v>
      </c>
      <c r="Z107" s="83"/>
      <c r="AA107" s="161" t="str">
        <f t="shared" si="5"/>
        <v>704VUChiều2</v>
      </c>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c r="FR107" s="72"/>
      <c r="FS107" s="72"/>
      <c r="FT107" s="72"/>
      <c r="FU107" s="72"/>
      <c r="FV107" s="72"/>
      <c r="FW107" s="72"/>
      <c r="FX107" s="72"/>
      <c r="FY107" s="72"/>
      <c r="FZ107" s="72"/>
      <c r="GA107" s="72"/>
      <c r="GB107" s="72"/>
      <c r="GC107" s="72"/>
      <c r="GD107" s="72"/>
      <c r="GE107" s="72"/>
      <c r="GF107" s="72"/>
      <c r="GG107" s="72"/>
      <c r="GH107" s="72"/>
      <c r="GI107" s="72"/>
      <c r="GJ107" s="72"/>
      <c r="GK107" s="72"/>
      <c r="GL107" s="72"/>
      <c r="GM107" s="72"/>
      <c r="GN107" s="72"/>
      <c r="GO107" s="72"/>
      <c r="GP107" s="72"/>
      <c r="GQ107" s="72"/>
      <c r="GR107" s="72"/>
      <c r="GS107" s="72"/>
      <c r="GT107" s="72"/>
      <c r="GU107" s="72"/>
      <c r="GV107" s="72"/>
      <c r="GW107" s="72"/>
      <c r="GX107" s="72"/>
      <c r="GY107" s="72"/>
    </row>
    <row r="108" spans="1:207" s="72" customFormat="1" ht="51.75" customHeight="1" x14ac:dyDescent="0.2">
      <c r="A108" s="74">
        <v>99</v>
      </c>
      <c r="B108" s="83" t="s">
        <v>1549</v>
      </c>
      <c r="C108" s="83" t="s">
        <v>1550</v>
      </c>
      <c r="D108" s="83" t="s">
        <v>29</v>
      </c>
      <c r="E108" s="83" t="s">
        <v>1787</v>
      </c>
      <c r="F108" s="83">
        <v>3</v>
      </c>
      <c r="G108" s="83" t="s">
        <v>262</v>
      </c>
      <c r="H108" s="83" t="s">
        <v>1691</v>
      </c>
      <c r="I108" s="83" t="s">
        <v>1692</v>
      </c>
      <c r="J108" s="163">
        <v>1</v>
      </c>
      <c r="K108" s="161" t="s">
        <v>296</v>
      </c>
      <c r="L108" s="161" t="s">
        <v>1955</v>
      </c>
      <c r="M108" s="161" t="s">
        <v>298</v>
      </c>
      <c r="N108" s="163" t="s">
        <v>364</v>
      </c>
      <c r="O108" s="169">
        <f>VLOOKUP(N108,'Giang duong'!A:H,3,0)</f>
        <v>80</v>
      </c>
      <c r="P108" s="163"/>
      <c r="Q108" s="225" t="s">
        <v>2218</v>
      </c>
      <c r="R108" s="83" t="s">
        <v>2219</v>
      </c>
      <c r="S108" s="203" t="s">
        <v>2220</v>
      </c>
      <c r="T108" s="163"/>
      <c r="U108" s="163" t="s">
        <v>173</v>
      </c>
      <c r="V108" s="166" t="s">
        <v>2033</v>
      </c>
      <c r="W108" s="71" t="s">
        <v>2034</v>
      </c>
      <c r="X108" s="83"/>
      <c r="Y108" s="83" t="s">
        <v>1490</v>
      </c>
      <c r="Z108" s="83"/>
      <c r="AA108" s="161" t="str">
        <f t="shared" si="5"/>
        <v>102CSSNNChiều6</v>
      </c>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row>
    <row r="109" spans="1:207" s="72" customFormat="1" ht="51.75" customHeight="1" x14ac:dyDescent="0.2">
      <c r="A109" s="74">
        <v>100</v>
      </c>
      <c r="B109" s="83" t="s">
        <v>190</v>
      </c>
      <c r="C109" s="83" t="s">
        <v>56</v>
      </c>
      <c r="D109" s="83" t="s">
        <v>43</v>
      </c>
      <c r="E109" s="83" t="s">
        <v>1788</v>
      </c>
      <c r="F109" s="83">
        <v>3</v>
      </c>
      <c r="G109" s="83" t="s">
        <v>240</v>
      </c>
      <c r="H109" s="83" t="s">
        <v>57</v>
      </c>
      <c r="I109" s="83">
        <v>100</v>
      </c>
      <c r="J109" s="163">
        <v>1</v>
      </c>
      <c r="K109" s="163" t="s">
        <v>186</v>
      </c>
      <c r="L109" s="163">
        <v>3</v>
      </c>
      <c r="M109" s="163" t="s">
        <v>336</v>
      </c>
      <c r="N109" s="163" t="s">
        <v>357</v>
      </c>
      <c r="O109" s="169">
        <f>VLOOKUP(N109,'Giang duong'!A:H,3,0)</f>
        <v>100</v>
      </c>
      <c r="P109" s="163"/>
      <c r="Q109" s="197" t="s">
        <v>2238</v>
      </c>
      <c r="R109" s="83" t="s">
        <v>933</v>
      </c>
      <c r="S109" s="202" t="s">
        <v>2239</v>
      </c>
      <c r="T109" s="163"/>
      <c r="U109" s="163" t="s">
        <v>173</v>
      </c>
      <c r="V109" s="168"/>
      <c r="W109" s="71" t="s">
        <v>2035</v>
      </c>
      <c r="X109" s="83"/>
      <c r="Y109" s="83" t="s">
        <v>1490</v>
      </c>
      <c r="Z109" s="83"/>
      <c r="AA109" s="161" t="str">
        <f t="shared" si="5"/>
        <v>706VUSáng3</v>
      </c>
      <c r="AB109" s="207"/>
      <c r="AC109" s="207"/>
    </row>
    <row r="110" spans="1:207" s="72" customFormat="1" ht="51.75" customHeight="1" x14ac:dyDescent="0.2">
      <c r="A110" s="74">
        <v>101</v>
      </c>
      <c r="B110" s="83" t="s">
        <v>1698</v>
      </c>
      <c r="C110" s="83" t="s">
        <v>853</v>
      </c>
      <c r="D110" s="83" t="s">
        <v>205</v>
      </c>
      <c r="E110" s="83" t="s">
        <v>857</v>
      </c>
      <c r="F110" s="83">
        <v>4</v>
      </c>
      <c r="G110" s="83" t="s">
        <v>240</v>
      </c>
      <c r="H110" s="83" t="s">
        <v>2290</v>
      </c>
      <c r="I110" s="83">
        <v>47</v>
      </c>
      <c r="J110" s="163">
        <v>2</v>
      </c>
      <c r="K110" s="163" t="s">
        <v>186</v>
      </c>
      <c r="L110" s="163" t="s">
        <v>1919</v>
      </c>
      <c r="M110" s="163" t="s">
        <v>303</v>
      </c>
      <c r="N110" s="163" t="s">
        <v>182</v>
      </c>
      <c r="O110" s="169">
        <f>VLOOKUP(N110,'Giang duong'!A:H,3,0)</f>
        <v>50</v>
      </c>
      <c r="P110" s="163"/>
      <c r="Q110" s="163" t="str">
        <f t="shared" ref="Q110:Q111" si="6">U110</f>
        <v>Khoa KTPT</v>
      </c>
      <c r="R110" s="163" t="str">
        <f t="shared" ref="R110:R111" si="7">U110</f>
        <v>Khoa KTPT</v>
      </c>
      <c r="S110" s="164"/>
      <c r="T110" s="161"/>
      <c r="U110" s="163" t="s">
        <v>173</v>
      </c>
      <c r="V110" s="168"/>
      <c r="W110" s="71" t="s">
        <v>2035</v>
      </c>
      <c r="X110" s="83"/>
      <c r="Y110" s="83" t="s">
        <v>1490</v>
      </c>
      <c r="Z110" s="83"/>
      <c r="AA110" s="161" t="str">
        <f t="shared" si="5"/>
        <v>510E4Sáng3</v>
      </c>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207"/>
      <c r="DG110" s="207"/>
      <c r="DH110" s="207"/>
      <c r="DI110" s="207"/>
      <c r="DJ110" s="207"/>
      <c r="DK110" s="207"/>
      <c r="DL110" s="207"/>
      <c r="DM110" s="207"/>
      <c r="DN110" s="207"/>
      <c r="DO110" s="207"/>
      <c r="DP110" s="207"/>
      <c r="DQ110" s="207"/>
      <c r="DR110" s="207"/>
      <c r="DS110" s="207"/>
      <c r="DT110" s="207"/>
      <c r="DU110" s="207"/>
      <c r="DV110" s="207"/>
      <c r="DW110" s="207"/>
      <c r="DX110" s="207"/>
      <c r="DY110" s="207"/>
      <c r="DZ110" s="207"/>
      <c r="EA110" s="207"/>
      <c r="EB110" s="207"/>
      <c r="EC110" s="207"/>
      <c r="ED110" s="207"/>
      <c r="EE110" s="207"/>
      <c r="EF110" s="207"/>
      <c r="EG110" s="207"/>
      <c r="EH110" s="207"/>
      <c r="EI110" s="207"/>
      <c r="EJ110" s="207"/>
      <c r="EK110" s="207"/>
      <c r="EL110" s="207"/>
      <c r="EM110" s="207"/>
      <c r="EN110" s="207"/>
      <c r="EO110" s="207"/>
      <c r="EP110" s="207"/>
      <c r="EQ110" s="207"/>
      <c r="ER110" s="207"/>
      <c r="ES110" s="207"/>
      <c r="ET110" s="207"/>
      <c r="EU110" s="207"/>
      <c r="EV110" s="207"/>
      <c r="EW110" s="207"/>
      <c r="EX110" s="207"/>
      <c r="EY110" s="207"/>
      <c r="EZ110" s="207"/>
      <c r="FA110" s="207"/>
      <c r="FB110" s="207"/>
      <c r="FC110" s="207"/>
      <c r="FD110" s="207"/>
      <c r="FE110" s="207"/>
      <c r="FF110" s="207"/>
      <c r="FG110" s="207"/>
      <c r="FH110" s="207"/>
      <c r="FI110" s="207"/>
      <c r="FJ110" s="207"/>
      <c r="FK110" s="207"/>
      <c r="FL110" s="207"/>
      <c r="FM110" s="207"/>
      <c r="FN110" s="207"/>
      <c r="FO110" s="207"/>
      <c r="FP110" s="207"/>
      <c r="FQ110" s="207"/>
      <c r="FR110" s="207"/>
      <c r="FS110" s="207"/>
      <c r="FT110" s="207"/>
      <c r="FU110" s="207"/>
      <c r="FV110" s="207"/>
      <c r="FW110" s="207"/>
      <c r="FX110" s="207"/>
      <c r="FY110" s="207"/>
      <c r="FZ110" s="207"/>
      <c r="GA110" s="207"/>
      <c r="GB110" s="207"/>
      <c r="GC110" s="207"/>
      <c r="GD110" s="207"/>
      <c r="GE110" s="207"/>
      <c r="GF110" s="207"/>
      <c r="GG110" s="207"/>
      <c r="GH110" s="207"/>
      <c r="GI110" s="207"/>
      <c r="GJ110" s="207"/>
      <c r="GK110" s="207"/>
      <c r="GL110" s="207"/>
      <c r="GM110" s="207"/>
      <c r="GN110" s="207"/>
      <c r="GO110" s="207"/>
      <c r="GP110" s="207"/>
      <c r="GQ110" s="207"/>
      <c r="GR110" s="207"/>
      <c r="GS110" s="207"/>
      <c r="GT110" s="207"/>
      <c r="GU110" s="207"/>
      <c r="GV110" s="207"/>
      <c r="GW110" s="207"/>
      <c r="GX110" s="207"/>
      <c r="GY110" s="207"/>
    </row>
    <row r="111" spans="1:207" s="72" customFormat="1" ht="51.75" customHeight="1" x14ac:dyDescent="0.2">
      <c r="A111" s="74">
        <v>102</v>
      </c>
      <c r="B111" s="83" t="s">
        <v>1698</v>
      </c>
      <c r="C111" s="83" t="s">
        <v>853</v>
      </c>
      <c r="D111" s="83" t="s">
        <v>205</v>
      </c>
      <c r="E111" s="83" t="s">
        <v>874</v>
      </c>
      <c r="F111" s="83">
        <v>4</v>
      </c>
      <c r="G111" s="83" t="s">
        <v>240</v>
      </c>
      <c r="H111" s="83" t="s">
        <v>2291</v>
      </c>
      <c r="I111" s="83">
        <v>47</v>
      </c>
      <c r="J111" s="163">
        <v>2</v>
      </c>
      <c r="K111" s="163" t="s">
        <v>186</v>
      </c>
      <c r="L111" s="163" t="s">
        <v>1919</v>
      </c>
      <c r="M111" s="163" t="s">
        <v>303</v>
      </c>
      <c r="N111" s="163" t="s">
        <v>184</v>
      </c>
      <c r="O111" s="169">
        <f>VLOOKUP(N111,'Giang duong'!A:H,3,0)</f>
        <v>50</v>
      </c>
      <c r="P111" s="163"/>
      <c r="Q111" s="163" t="str">
        <f t="shared" si="6"/>
        <v>Khoa KTPT</v>
      </c>
      <c r="R111" s="163" t="str">
        <f t="shared" si="7"/>
        <v>Khoa KTPT</v>
      </c>
      <c r="S111" s="163"/>
      <c r="T111" s="163"/>
      <c r="U111" s="163" t="s">
        <v>173</v>
      </c>
      <c r="V111" s="168"/>
      <c r="W111" s="71" t="s">
        <v>2035</v>
      </c>
      <c r="X111" s="83"/>
      <c r="Y111" s="83" t="s">
        <v>1490</v>
      </c>
      <c r="Z111" s="83"/>
      <c r="AA111" s="161" t="str">
        <f t="shared" si="5"/>
        <v>511E4Sáng3</v>
      </c>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207"/>
      <c r="DG111" s="207"/>
      <c r="DH111" s="207"/>
      <c r="DI111" s="207"/>
      <c r="DJ111" s="207"/>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c r="EO111" s="207"/>
      <c r="EP111" s="207"/>
      <c r="EQ111" s="207"/>
      <c r="ER111" s="207"/>
      <c r="ES111" s="207"/>
      <c r="ET111" s="207"/>
      <c r="EU111" s="207"/>
      <c r="EV111" s="207"/>
      <c r="EW111" s="207"/>
      <c r="EX111" s="207"/>
      <c r="EY111" s="207"/>
      <c r="EZ111" s="207"/>
      <c r="FA111" s="207"/>
      <c r="FB111" s="207"/>
      <c r="FC111" s="207"/>
      <c r="FD111" s="207"/>
      <c r="FE111" s="207"/>
      <c r="FF111" s="207"/>
      <c r="FG111" s="207"/>
      <c r="FH111" s="207"/>
      <c r="FI111" s="207"/>
      <c r="FJ111" s="207"/>
      <c r="FK111" s="207"/>
      <c r="FL111" s="207"/>
      <c r="FM111" s="207"/>
      <c r="FN111" s="207"/>
      <c r="FO111" s="207"/>
      <c r="FP111" s="207"/>
      <c r="FQ111" s="207"/>
      <c r="FR111" s="207"/>
      <c r="FS111" s="207"/>
      <c r="FT111" s="207"/>
      <c r="FU111" s="207"/>
      <c r="FV111" s="207"/>
      <c r="FW111" s="207"/>
      <c r="FX111" s="207"/>
      <c r="FY111" s="207"/>
      <c r="FZ111" s="207"/>
      <c r="GA111" s="207"/>
      <c r="GB111" s="207"/>
      <c r="GC111" s="207"/>
      <c r="GD111" s="207"/>
      <c r="GE111" s="207"/>
      <c r="GF111" s="207"/>
      <c r="GG111" s="207"/>
      <c r="GH111" s="207"/>
      <c r="GI111" s="207"/>
      <c r="GJ111" s="207"/>
      <c r="GK111" s="207"/>
      <c r="GL111" s="207"/>
      <c r="GM111" s="207"/>
      <c r="GN111" s="207"/>
      <c r="GO111" s="207"/>
      <c r="GP111" s="207"/>
      <c r="GQ111" s="207"/>
      <c r="GR111" s="207"/>
      <c r="GS111" s="207"/>
      <c r="GT111" s="207"/>
      <c r="GU111" s="207"/>
      <c r="GV111" s="207"/>
      <c r="GW111" s="207"/>
      <c r="GX111" s="207"/>
      <c r="GY111" s="207"/>
    </row>
    <row r="112" spans="1:207" ht="51.75" customHeight="1" x14ac:dyDescent="0.2">
      <c r="A112" s="74">
        <v>103</v>
      </c>
      <c r="B112" s="83" t="s">
        <v>246</v>
      </c>
      <c r="C112" s="83" t="s">
        <v>247</v>
      </c>
      <c r="D112" s="83"/>
      <c r="E112" s="83" t="s">
        <v>416</v>
      </c>
      <c r="F112" s="83">
        <v>3</v>
      </c>
      <c r="G112" s="83" t="s">
        <v>192</v>
      </c>
      <c r="H112" s="71" t="s">
        <v>1927</v>
      </c>
      <c r="I112" s="83">
        <v>72</v>
      </c>
      <c r="J112" s="163">
        <v>2</v>
      </c>
      <c r="K112" s="161" t="s">
        <v>186</v>
      </c>
      <c r="L112" s="161" t="s">
        <v>1920</v>
      </c>
      <c r="M112" s="161" t="s">
        <v>301</v>
      </c>
      <c r="N112" s="161" t="s">
        <v>363</v>
      </c>
      <c r="O112" s="169">
        <f>VLOOKUP(N112,'Giang duong'!A:H,3,0)</f>
        <v>80</v>
      </c>
      <c r="P112" s="163"/>
      <c r="Q112" s="163" t="s">
        <v>2170</v>
      </c>
      <c r="R112" s="163" t="s">
        <v>2171</v>
      </c>
      <c r="S112" s="163" t="s">
        <v>2172</v>
      </c>
      <c r="T112" s="163" t="s">
        <v>2173</v>
      </c>
      <c r="U112" s="163" t="s">
        <v>216</v>
      </c>
      <c r="V112" s="168"/>
      <c r="W112" s="71" t="s">
        <v>2035</v>
      </c>
      <c r="X112" s="83" t="s">
        <v>1707</v>
      </c>
      <c r="Y112" s="83" t="s">
        <v>1490</v>
      </c>
      <c r="Z112" s="83"/>
      <c r="AA112" s="161" t="str">
        <f t="shared" si="5"/>
        <v>101CSSNNSáng4</v>
      </c>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c r="GD112" s="72"/>
      <c r="GE112" s="72"/>
      <c r="GF112" s="72"/>
      <c r="GG112" s="72"/>
      <c r="GH112" s="72"/>
      <c r="GI112" s="72"/>
      <c r="GJ112" s="72"/>
      <c r="GK112" s="72"/>
      <c r="GL112" s="72"/>
      <c r="GM112" s="72"/>
      <c r="GN112" s="72"/>
      <c r="GO112" s="72"/>
      <c r="GP112" s="72"/>
      <c r="GQ112" s="72"/>
      <c r="GR112" s="72"/>
      <c r="GS112" s="72"/>
      <c r="GT112" s="72"/>
      <c r="GU112" s="72"/>
      <c r="GV112" s="72"/>
      <c r="GW112" s="72"/>
      <c r="GX112" s="72"/>
      <c r="GY112" s="72"/>
    </row>
    <row r="113" spans="1:207" ht="51.75" customHeight="1" x14ac:dyDescent="0.2">
      <c r="A113" s="74">
        <v>104</v>
      </c>
      <c r="B113" s="83" t="s">
        <v>246</v>
      </c>
      <c r="C113" s="83" t="s">
        <v>247</v>
      </c>
      <c r="D113" s="83"/>
      <c r="E113" s="83" t="s">
        <v>417</v>
      </c>
      <c r="F113" s="83">
        <v>3</v>
      </c>
      <c r="G113" s="83" t="s">
        <v>192</v>
      </c>
      <c r="H113" s="71" t="s">
        <v>1928</v>
      </c>
      <c r="I113" s="83">
        <v>71</v>
      </c>
      <c r="J113" s="163">
        <v>2</v>
      </c>
      <c r="K113" s="161" t="s">
        <v>186</v>
      </c>
      <c r="L113" s="161" t="s">
        <v>1920</v>
      </c>
      <c r="M113" s="161" t="s">
        <v>301</v>
      </c>
      <c r="N113" s="161" t="s">
        <v>348</v>
      </c>
      <c r="O113" s="169">
        <f>VLOOKUP(N113,'Giang duong'!A:H,3,0)</f>
        <v>60</v>
      </c>
      <c r="P113" s="163"/>
      <c r="Q113" s="163" t="s">
        <v>724</v>
      </c>
      <c r="R113" s="163" t="s">
        <v>1112</v>
      </c>
      <c r="S113" s="163" t="s">
        <v>1113</v>
      </c>
      <c r="T113" s="163" t="s">
        <v>1114</v>
      </c>
      <c r="U113" s="163" t="s">
        <v>216</v>
      </c>
      <c r="V113" s="168"/>
      <c r="W113" s="71" t="s">
        <v>2035</v>
      </c>
      <c r="X113" s="83" t="s">
        <v>1707</v>
      </c>
      <c r="Y113" s="83" t="s">
        <v>1490</v>
      </c>
      <c r="Z113" s="83"/>
      <c r="AA113" s="161" t="str">
        <f t="shared" si="5"/>
        <v>201CSSNNSáng4</v>
      </c>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c r="GD113" s="72"/>
      <c r="GE113" s="72"/>
      <c r="GF113" s="72"/>
      <c r="GG113" s="72"/>
      <c r="GH113" s="72"/>
      <c r="GI113" s="72"/>
      <c r="GJ113" s="72"/>
      <c r="GK113" s="72"/>
      <c r="GL113" s="72"/>
      <c r="GM113" s="72"/>
      <c r="GN113" s="72"/>
      <c r="GO113" s="72"/>
      <c r="GP113" s="72"/>
      <c r="GQ113" s="72"/>
      <c r="GR113" s="72"/>
      <c r="GS113" s="72"/>
      <c r="GT113" s="72"/>
      <c r="GU113" s="72"/>
      <c r="GV113" s="72"/>
      <c r="GW113" s="72"/>
      <c r="GX113" s="72"/>
      <c r="GY113" s="72"/>
    </row>
    <row r="114" spans="1:207" ht="51.75" customHeight="1" x14ac:dyDescent="0.2">
      <c r="A114" s="74">
        <v>105</v>
      </c>
      <c r="B114" s="83" t="s">
        <v>246</v>
      </c>
      <c r="C114" s="83" t="s">
        <v>247</v>
      </c>
      <c r="D114" s="83"/>
      <c r="E114" s="83" t="s">
        <v>418</v>
      </c>
      <c r="F114" s="83">
        <v>3</v>
      </c>
      <c r="G114" s="83" t="s">
        <v>192</v>
      </c>
      <c r="H114" s="83" t="s">
        <v>44</v>
      </c>
      <c r="I114" s="83">
        <v>82</v>
      </c>
      <c r="J114" s="163">
        <v>1</v>
      </c>
      <c r="K114" s="163" t="s">
        <v>186</v>
      </c>
      <c r="L114" s="163" t="s">
        <v>1918</v>
      </c>
      <c r="M114" s="163" t="s">
        <v>301</v>
      </c>
      <c r="N114" s="163" t="s">
        <v>365</v>
      </c>
      <c r="O114" s="169">
        <f>VLOOKUP(N114,'Giang duong'!A:H,3,0)</f>
        <v>80</v>
      </c>
      <c r="P114" s="163"/>
      <c r="Q114" s="163" t="s">
        <v>724</v>
      </c>
      <c r="R114" s="163" t="s">
        <v>1112</v>
      </c>
      <c r="S114" s="163" t="s">
        <v>1113</v>
      </c>
      <c r="T114" s="163" t="s">
        <v>1114</v>
      </c>
      <c r="U114" s="163" t="s">
        <v>216</v>
      </c>
      <c r="V114" s="168"/>
      <c r="W114" s="71" t="s">
        <v>2035</v>
      </c>
      <c r="X114" s="83" t="s">
        <v>1707</v>
      </c>
      <c r="Y114" s="83" t="s">
        <v>1490</v>
      </c>
      <c r="Z114" s="83"/>
      <c r="AA114" s="161" t="str">
        <f t="shared" si="5"/>
        <v>103CSSNNSáng2</v>
      </c>
    </row>
    <row r="115" spans="1:207" ht="51.75" customHeight="1" x14ac:dyDescent="0.2">
      <c r="A115" s="74">
        <v>106</v>
      </c>
      <c r="B115" s="83" t="s">
        <v>246</v>
      </c>
      <c r="C115" s="83" t="s">
        <v>247</v>
      </c>
      <c r="D115" s="83"/>
      <c r="E115" s="83" t="s">
        <v>1795</v>
      </c>
      <c r="F115" s="83">
        <v>3</v>
      </c>
      <c r="G115" s="83" t="s">
        <v>192</v>
      </c>
      <c r="H115" s="83" t="s">
        <v>1589</v>
      </c>
      <c r="I115" s="83">
        <v>70</v>
      </c>
      <c r="J115" s="163">
        <v>1</v>
      </c>
      <c r="K115" s="161" t="s">
        <v>296</v>
      </c>
      <c r="L115" s="163" t="s">
        <v>1918</v>
      </c>
      <c r="M115" s="161" t="s">
        <v>297</v>
      </c>
      <c r="N115" s="161" t="s">
        <v>364</v>
      </c>
      <c r="O115" s="169">
        <f>VLOOKUP(N115,'Giang duong'!A:H,3,0)</f>
        <v>80</v>
      </c>
      <c r="P115" s="163"/>
      <c r="Q115" s="163" t="s">
        <v>722</v>
      </c>
      <c r="R115" s="163" t="s">
        <v>998</v>
      </c>
      <c r="S115" s="163" t="s">
        <v>1110</v>
      </c>
      <c r="T115" s="163" t="s">
        <v>1111</v>
      </c>
      <c r="U115" s="163" t="s">
        <v>216</v>
      </c>
      <c r="V115" s="168"/>
      <c r="W115" s="71" t="s">
        <v>2035</v>
      </c>
      <c r="X115" s="83" t="s">
        <v>1707</v>
      </c>
      <c r="Y115" s="83" t="s">
        <v>1490</v>
      </c>
      <c r="Z115" s="83"/>
      <c r="AA115" s="161" t="str">
        <f t="shared" si="5"/>
        <v>102CSSNNChiều2</v>
      </c>
    </row>
    <row r="116" spans="1:207" ht="51.75" customHeight="1" x14ac:dyDescent="0.2">
      <c r="A116" s="74">
        <v>107</v>
      </c>
      <c r="B116" s="83" t="s">
        <v>246</v>
      </c>
      <c r="C116" s="83" t="s">
        <v>247</v>
      </c>
      <c r="D116" s="83"/>
      <c r="E116" s="83" t="s">
        <v>1796</v>
      </c>
      <c r="F116" s="83">
        <v>3</v>
      </c>
      <c r="G116" s="83" t="s">
        <v>192</v>
      </c>
      <c r="H116" s="83" t="s">
        <v>1644</v>
      </c>
      <c r="I116" s="83">
        <v>92</v>
      </c>
      <c r="J116" s="163">
        <v>1</v>
      </c>
      <c r="K116" s="161" t="s">
        <v>296</v>
      </c>
      <c r="L116" s="163" t="s">
        <v>1918</v>
      </c>
      <c r="M116" s="163" t="s">
        <v>297</v>
      </c>
      <c r="N116" s="161" t="s">
        <v>363</v>
      </c>
      <c r="O116" s="169">
        <f>VLOOKUP(N116,'Giang duong'!A:H,3,0)</f>
        <v>80</v>
      </c>
      <c r="P116" s="163"/>
      <c r="Q116" s="163" t="s">
        <v>2170</v>
      </c>
      <c r="R116" s="163" t="s">
        <v>2171</v>
      </c>
      <c r="S116" s="163" t="s">
        <v>2172</v>
      </c>
      <c r="T116" s="163" t="s">
        <v>2173</v>
      </c>
      <c r="U116" s="163" t="s">
        <v>216</v>
      </c>
      <c r="V116" s="168"/>
      <c r="W116" s="71" t="s">
        <v>2035</v>
      </c>
      <c r="X116" s="83" t="s">
        <v>1707</v>
      </c>
      <c r="Y116" s="83" t="s">
        <v>1490</v>
      </c>
      <c r="Z116" s="83"/>
      <c r="AA116" s="161" t="str">
        <f t="shared" si="5"/>
        <v>101CSSNNChiều2</v>
      </c>
    </row>
    <row r="117" spans="1:207" s="72" customFormat="1" ht="51.75" customHeight="1" x14ac:dyDescent="0.2">
      <c r="A117" s="74">
        <v>108</v>
      </c>
      <c r="B117" s="83" t="s">
        <v>246</v>
      </c>
      <c r="C117" s="83" t="s">
        <v>247</v>
      </c>
      <c r="D117" s="83"/>
      <c r="E117" s="83" t="s">
        <v>1797</v>
      </c>
      <c r="F117" s="83">
        <v>3</v>
      </c>
      <c r="G117" s="83" t="s">
        <v>192</v>
      </c>
      <c r="H117" s="83" t="s">
        <v>128</v>
      </c>
      <c r="I117" s="83">
        <v>33</v>
      </c>
      <c r="J117" s="163">
        <v>1</v>
      </c>
      <c r="K117" s="163" t="s">
        <v>186</v>
      </c>
      <c r="L117" s="163" t="s">
        <v>1918</v>
      </c>
      <c r="M117" s="163" t="s">
        <v>301</v>
      </c>
      <c r="N117" s="163" t="s">
        <v>333</v>
      </c>
      <c r="O117" s="169">
        <f>VLOOKUP(N117,'Giang duong'!A:H,3,0)</f>
        <v>60</v>
      </c>
      <c r="P117" s="163"/>
      <c r="Q117" s="163" t="s">
        <v>721</v>
      </c>
      <c r="R117" s="163" t="s">
        <v>216</v>
      </c>
      <c r="S117" s="163" t="s">
        <v>1108</v>
      </c>
      <c r="T117" s="163" t="s">
        <v>1109</v>
      </c>
      <c r="U117" s="163" t="s">
        <v>216</v>
      </c>
      <c r="V117" s="168"/>
      <c r="W117" s="71" t="s">
        <v>2035</v>
      </c>
      <c r="X117" s="83" t="s">
        <v>1707</v>
      </c>
      <c r="Y117" s="83" t="s">
        <v>1490</v>
      </c>
      <c r="Z117" s="83"/>
      <c r="AA117" s="161" t="str">
        <f t="shared" si="5"/>
        <v>808VUSáng2</v>
      </c>
      <c r="AB117" s="207"/>
      <c r="AC117" s="207"/>
    </row>
    <row r="118" spans="1:207" s="72" customFormat="1" ht="51.75" customHeight="1" x14ac:dyDescent="0.25">
      <c r="A118" s="74">
        <v>109</v>
      </c>
      <c r="B118" s="71" t="s">
        <v>86</v>
      </c>
      <c r="C118" s="71" t="s">
        <v>85</v>
      </c>
      <c r="D118" s="71"/>
      <c r="E118" s="71" t="s">
        <v>85</v>
      </c>
      <c r="F118" s="71">
        <v>3</v>
      </c>
      <c r="G118" s="71" t="s">
        <v>240</v>
      </c>
      <c r="H118" s="71" t="s">
        <v>1658</v>
      </c>
      <c r="I118" s="71">
        <v>50</v>
      </c>
      <c r="J118" s="161">
        <v>1</v>
      </c>
      <c r="K118" s="161" t="s">
        <v>186</v>
      </c>
      <c r="L118" s="163" t="s">
        <v>1919</v>
      </c>
      <c r="M118" s="163" t="s">
        <v>336</v>
      </c>
      <c r="N118" s="161" t="s">
        <v>335</v>
      </c>
      <c r="O118" s="169">
        <f>VLOOKUP(N118,'Giang duong'!A:H,3,0)</f>
        <v>70</v>
      </c>
      <c r="P118" s="161"/>
      <c r="Q118" s="161" t="s">
        <v>661</v>
      </c>
      <c r="R118" s="216" t="s">
        <v>170</v>
      </c>
      <c r="S118" s="222" t="s">
        <v>1128</v>
      </c>
      <c r="T118" s="222" t="s">
        <v>1129</v>
      </c>
      <c r="U118" s="163" t="s">
        <v>170</v>
      </c>
      <c r="V118" s="168"/>
      <c r="W118" s="71" t="s">
        <v>2035</v>
      </c>
      <c r="X118" s="71" t="s">
        <v>1705</v>
      </c>
      <c r="Y118" s="83" t="s">
        <v>1490</v>
      </c>
      <c r="Z118" s="71"/>
      <c r="AA118" s="161" t="str">
        <f t="shared" si="5"/>
        <v>707VUSáng3</v>
      </c>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row>
    <row r="119" spans="1:207" s="72" customFormat="1" ht="51.75" customHeight="1" x14ac:dyDescent="0.2">
      <c r="A119" s="74">
        <v>110</v>
      </c>
      <c r="B119" s="83" t="s">
        <v>1542</v>
      </c>
      <c r="C119" s="83" t="s">
        <v>1543</v>
      </c>
      <c r="D119" s="83"/>
      <c r="E119" s="83" t="s">
        <v>1543</v>
      </c>
      <c r="F119" s="83">
        <v>3</v>
      </c>
      <c r="G119" s="83" t="s">
        <v>240</v>
      </c>
      <c r="H119" s="83" t="s">
        <v>57</v>
      </c>
      <c r="I119" s="83">
        <v>100</v>
      </c>
      <c r="J119" s="163">
        <v>1</v>
      </c>
      <c r="K119" s="163" t="s">
        <v>186</v>
      </c>
      <c r="L119" s="163">
        <v>6</v>
      </c>
      <c r="M119" s="164" t="s">
        <v>301</v>
      </c>
      <c r="N119" s="163" t="s">
        <v>357</v>
      </c>
      <c r="O119" s="169">
        <f>VLOOKUP(N119,'Giang duong'!A:H,3,0)</f>
        <v>100</v>
      </c>
      <c r="P119" s="163"/>
      <c r="Q119" s="163" t="s">
        <v>2249</v>
      </c>
      <c r="R119" s="216" t="s">
        <v>170</v>
      </c>
      <c r="S119" s="229" t="s">
        <v>1126</v>
      </c>
      <c r="T119" s="230" t="s">
        <v>1127</v>
      </c>
      <c r="U119" s="163" t="s">
        <v>170</v>
      </c>
      <c r="V119" s="168"/>
      <c r="W119" s="71" t="s">
        <v>2035</v>
      </c>
      <c r="X119" s="83"/>
      <c r="Y119" s="83" t="s">
        <v>1490</v>
      </c>
      <c r="Z119" s="83"/>
      <c r="AA119" s="161" t="str">
        <f t="shared" si="5"/>
        <v>706VUSáng6</v>
      </c>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row>
    <row r="120" spans="1:207" s="72" customFormat="1" ht="51.75" customHeight="1" x14ac:dyDescent="0.2">
      <c r="A120" s="74">
        <v>111</v>
      </c>
      <c r="B120" s="71" t="s">
        <v>102</v>
      </c>
      <c r="C120" s="71" t="s">
        <v>1968</v>
      </c>
      <c r="D120" s="71"/>
      <c r="E120" s="71" t="s">
        <v>1968</v>
      </c>
      <c r="F120" s="71">
        <v>2</v>
      </c>
      <c r="G120" s="71" t="s">
        <v>262</v>
      </c>
      <c r="H120" s="71" t="s">
        <v>1691</v>
      </c>
      <c r="I120" s="71" t="s">
        <v>1692</v>
      </c>
      <c r="J120" s="161">
        <v>1</v>
      </c>
      <c r="K120" s="161" t="s">
        <v>186</v>
      </c>
      <c r="L120" s="161" t="s">
        <v>1955</v>
      </c>
      <c r="M120" s="161" t="s">
        <v>338</v>
      </c>
      <c r="N120" s="163" t="s">
        <v>365</v>
      </c>
      <c r="O120" s="169">
        <f>VLOOKUP(N120,'Giang duong'!A:H,3,0)</f>
        <v>80</v>
      </c>
      <c r="P120" s="161"/>
      <c r="Q120" s="163" t="str">
        <f>U120</f>
        <v>Trường ĐHKHXH&amp;NV</v>
      </c>
      <c r="R120" s="163" t="str">
        <f>U120</f>
        <v>Trường ĐHKHXH&amp;NV</v>
      </c>
      <c r="S120" s="161"/>
      <c r="T120" s="161"/>
      <c r="U120" s="163" t="s">
        <v>144</v>
      </c>
      <c r="V120" s="166" t="s">
        <v>2033</v>
      </c>
      <c r="W120" s="71" t="s">
        <v>2034</v>
      </c>
      <c r="X120" s="71"/>
      <c r="Y120" s="71" t="s">
        <v>1659</v>
      </c>
      <c r="Z120" s="71"/>
      <c r="AA120" s="161" t="str">
        <f t="shared" si="5"/>
        <v>103CSSNNSáng6</v>
      </c>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row>
    <row r="121" spans="1:207" ht="51.75" customHeight="1" x14ac:dyDescent="0.2">
      <c r="A121" s="74">
        <v>112</v>
      </c>
      <c r="B121" s="71" t="s">
        <v>230</v>
      </c>
      <c r="C121" s="71" t="s">
        <v>231</v>
      </c>
      <c r="D121" s="71" t="s">
        <v>205</v>
      </c>
      <c r="E121" s="71" t="s">
        <v>1798</v>
      </c>
      <c r="F121" s="71">
        <v>3</v>
      </c>
      <c r="G121" s="71" t="s">
        <v>192</v>
      </c>
      <c r="H121" s="71" t="s">
        <v>2290</v>
      </c>
      <c r="I121" s="71">
        <v>38</v>
      </c>
      <c r="J121" s="161">
        <v>2</v>
      </c>
      <c r="K121" s="161" t="s">
        <v>186</v>
      </c>
      <c r="L121" s="161" t="s">
        <v>1956</v>
      </c>
      <c r="M121" s="161" t="s">
        <v>336</v>
      </c>
      <c r="N121" s="161" t="s">
        <v>337</v>
      </c>
      <c r="O121" s="169">
        <f>VLOOKUP(N121,'Giang duong'!A:H,3,0)</f>
        <v>70</v>
      </c>
      <c r="P121" s="161"/>
      <c r="Q121" s="163" t="s">
        <v>2082</v>
      </c>
      <c r="R121" s="163" t="s">
        <v>2048</v>
      </c>
      <c r="S121" s="164" t="s">
        <v>1139</v>
      </c>
      <c r="T121" s="161" t="s">
        <v>1140</v>
      </c>
      <c r="U121" s="161" t="s">
        <v>174</v>
      </c>
      <c r="V121" s="168"/>
      <c r="W121" s="71" t="s">
        <v>2035</v>
      </c>
      <c r="X121" s="71"/>
      <c r="Y121" s="71" t="s">
        <v>1676</v>
      </c>
      <c r="Z121" s="71"/>
      <c r="AA121" s="161" t="str">
        <f t="shared" si="5"/>
        <v>406E4Sáng5</v>
      </c>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c r="FR121" s="72"/>
      <c r="FS121" s="72"/>
      <c r="FT121" s="72"/>
      <c r="FU121" s="72"/>
      <c r="FV121" s="72"/>
      <c r="FW121" s="72"/>
      <c r="FX121" s="72"/>
      <c r="FY121" s="72"/>
      <c r="FZ121" s="72"/>
      <c r="GA121" s="72"/>
      <c r="GB121" s="72"/>
      <c r="GC121" s="72"/>
      <c r="GD121" s="72"/>
      <c r="GE121" s="72"/>
      <c r="GF121" s="72"/>
      <c r="GG121" s="72"/>
      <c r="GH121" s="72"/>
      <c r="GI121" s="72"/>
      <c r="GJ121" s="72"/>
      <c r="GK121" s="72"/>
      <c r="GL121" s="72"/>
      <c r="GM121" s="72"/>
      <c r="GN121" s="72"/>
      <c r="GO121" s="72"/>
      <c r="GP121" s="72"/>
      <c r="GQ121" s="72"/>
      <c r="GR121" s="72"/>
      <c r="GS121" s="72"/>
      <c r="GT121" s="72"/>
      <c r="GU121" s="72"/>
      <c r="GV121" s="72"/>
      <c r="GW121" s="72"/>
      <c r="GX121" s="72"/>
      <c r="GY121" s="72"/>
    </row>
    <row r="122" spans="1:207" ht="51.75" customHeight="1" x14ac:dyDescent="0.2">
      <c r="A122" s="74">
        <v>113</v>
      </c>
      <c r="B122" s="71" t="s">
        <v>230</v>
      </c>
      <c r="C122" s="71" t="s">
        <v>231</v>
      </c>
      <c r="D122" s="71" t="s">
        <v>205</v>
      </c>
      <c r="E122" s="71" t="s">
        <v>1799</v>
      </c>
      <c r="F122" s="71">
        <v>3</v>
      </c>
      <c r="G122" s="71" t="s">
        <v>192</v>
      </c>
      <c r="H122" s="71" t="s">
        <v>2291</v>
      </c>
      <c r="I122" s="71">
        <v>38</v>
      </c>
      <c r="J122" s="161">
        <v>2</v>
      </c>
      <c r="K122" s="161" t="s">
        <v>186</v>
      </c>
      <c r="L122" s="161" t="s">
        <v>1920</v>
      </c>
      <c r="M122" s="161" t="s">
        <v>336</v>
      </c>
      <c r="N122" s="161" t="s">
        <v>1958</v>
      </c>
      <c r="O122" s="169">
        <f>VLOOKUP(N122,'Giang duong'!A:H,3,0)</f>
        <v>40</v>
      </c>
      <c r="P122" s="161"/>
      <c r="Q122" s="163" t="s">
        <v>2082</v>
      </c>
      <c r="R122" s="163" t="s">
        <v>2048</v>
      </c>
      <c r="S122" s="164" t="s">
        <v>1139</v>
      </c>
      <c r="T122" s="161" t="s">
        <v>1140</v>
      </c>
      <c r="U122" s="161" t="s">
        <v>174</v>
      </c>
      <c r="V122" s="168"/>
      <c r="W122" s="71" t="s">
        <v>2035</v>
      </c>
      <c r="X122" s="71"/>
      <c r="Y122" s="71" t="s">
        <v>1676</v>
      </c>
      <c r="Z122" s="71"/>
      <c r="AA122" s="161" t="str">
        <f t="shared" si="5"/>
        <v>508E4Sáng4</v>
      </c>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2"/>
      <c r="FU122" s="72"/>
      <c r="FV122" s="72"/>
      <c r="FW122" s="72"/>
      <c r="FX122" s="72"/>
      <c r="FY122" s="72"/>
      <c r="FZ122" s="72"/>
      <c r="GA122" s="72"/>
      <c r="GB122" s="72"/>
      <c r="GC122" s="72"/>
      <c r="GD122" s="72"/>
      <c r="GE122" s="72"/>
      <c r="GF122" s="72"/>
      <c r="GG122" s="72"/>
      <c r="GH122" s="72"/>
      <c r="GI122" s="72"/>
      <c r="GJ122" s="72"/>
      <c r="GK122" s="72"/>
      <c r="GL122" s="72"/>
      <c r="GM122" s="72"/>
      <c r="GN122" s="72"/>
      <c r="GO122" s="72"/>
      <c r="GP122" s="72"/>
      <c r="GQ122" s="72"/>
      <c r="GR122" s="72"/>
      <c r="GS122" s="72"/>
      <c r="GT122" s="72"/>
      <c r="GU122" s="72"/>
      <c r="GV122" s="72"/>
      <c r="GW122" s="72"/>
      <c r="GX122" s="72"/>
      <c r="GY122" s="72"/>
    </row>
    <row r="123" spans="1:207" ht="51.75" customHeight="1" x14ac:dyDescent="0.2">
      <c r="A123" s="74">
        <v>114</v>
      </c>
      <c r="B123" s="83" t="s">
        <v>280</v>
      </c>
      <c r="C123" s="83" t="s">
        <v>279</v>
      </c>
      <c r="D123" s="83"/>
      <c r="E123" s="83" t="s">
        <v>279</v>
      </c>
      <c r="F123" s="83">
        <v>3</v>
      </c>
      <c r="G123" s="83" t="s">
        <v>240</v>
      </c>
      <c r="H123" s="83" t="s">
        <v>1610</v>
      </c>
      <c r="I123" s="83">
        <v>54</v>
      </c>
      <c r="J123" s="163">
        <v>1</v>
      </c>
      <c r="K123" s="163" t="s">
        <v>296</v>
      </c>
      <c r="L123" s="163" t="s">
        <v>1918</v>
      </c>
      <c r="M123" s="163" t="s">
        <v>298</v>
      </c>
      <c r="N123" s="163" t="s">
        <v>184</v>
      </c>
      <c r="O123" s="169">
        <f>VLOOKUP(N123,'Giang duong'!A:H,3,0)</f>
        <v>50</v>
      </c>
      <c r="P123" s="163"/>
      <c r="Q123" s="163" t="str">
        <f t="shared" ref="Q123:Q125" si="8">U123</f>
        <v>Khoa Luật</v>
      </c>
      <c r="R123" s="163" t="str">
        <f t="shared" ref="R123:R125" si="9">U123</f>
        <v>Khoa Luật</v>
      </c>
      <c r="S123" s="163"/>
      <c r="T123" s="163"/>
      <c r="U123" s="161" t="s">
        <v>145</v>
      </c>
      <c r="V123" s="168"/>
      <c r="W123" s="71" t="s">
        <v>2035</v>
      </c>
      <c r="X123" s="83"/>
      <c r="Y123" s="83"/>
      <c r="Z123" s="83"/>
      <c r="AA123" s="161" t="str">
        <f t="shared" si="5"/>
        <v>511E4Chiều2</v>
      </c>
    </row>
    <row r="124" spans="1:207" ht="51.75" customHeight="1" x14ac:dyDescent="0.2">
      <c r="A124" s="74">
        <v>115</v>
      </c>
      <c r="B124" s="83" t="s">
        <v>58</v>
      </c>
      <c r="C124" s="83" t="s">
        <v>59</v>
      </c>
      <c r="D124" s="83" t="s">
        <v>60</v>
      </c>
      <c r="E124" s="83" t="s">
        <v>439</v>
      </c>
      <c r="F124" s="83">
        <v>2</v>
      </c>
      <c r="G124" s="83" t="s">
        <v>262</v>
      </c>
      <c r="H124" s="83" t="s">
        <v>1658</v>
      </c>
      <c r="I124" s="83">
        <v>58</v>
      </c>
      <c r="J124" s="163">
        <v>1</v>
      </c>
      <c r="K124" s="161" t="s">
        <v>186</v>
      </c>
      <c r="L124" s="161" t="s">
        <v>1955</v>
      </c>
      <c r="M124" s="161" t="s">
        <v>1989</v>
      </c>
      <c r="N124" s="163" t="s">
        <v>365</v>
      </c>
      <c r="O124" s="169">
        <f>VLOOKUP(N124,'Giang duong'!A:H,3,0)</f>
        <v>80</v>
      </c>
      <c r="P124" s="163"/>
      <c r="Q124" s="163" t="str">
        <f t="shared" si="8"/>
        <v>Khoa Luật</v>
      </c>
      <c r="R124" s="163" t="str">
        <f t="shared" si="9"/>
        <v>Khoa Luật</v>
      </c>
      <c r="S124" s="163"/>
      <c r="T124" s="163"/>
      <c r="U124" s="166" t="s">
        <v>145</v>
      </c>
      <c r="V124" s="166" t="s">
        <v>2033</v>
      </c>
      <c r="W124" s="71" t="s">
        <v>2034</v>
      </c>
      <c r="X124" s="83"/>
      <c r="Y124" s="83" t="s">
        <v>1490</v>
      </c>
      <c r="Z124" s="83"/>
      <c r="AA124" s="161" t="str">
        <f t="shared" si="5"/>
        <v>103CSSNNSáng6</v>
      </c>
    </row>
    <row r="125" spans="1:207" ht="51.75" customHeight="1" x14ac:dyDescent="0.2">
      <c r="A125" s="74">
        <v>116</v>
      </c>
      <c r="B125" s="83" t="s">
        <v>58</v>
      </c>
      <c r="C125" s="83" t="s">
        <v>59</v>
      </c>
      <c r="D125" s="83" t="s">
        <v>60</v>
      </c>
      <c r="E125" s="83" t="s">
        <v>440</v>
      </c>
      <c r="F125" s="83">
        <v>2</v>
      </c>
      <c r="G125" s="83" t="s">
        <v>262</v>
      </c>
      <c r="H125" s="83" t="s">
        <v>1660</v>
      </c>
      <c r="I125" s="83">
        <v>14</v>
      </c>
      <c r="J125" s="163">
        <v>1</v>
      </c>
      <c r="K125" s="161" t="s">
        <v>186</v>
      </c>
      <c r="L125" s="161" t="s">
        <v>1955</v>
      </c>
      <c r="M125" s="161" t="s">
        <v>302</v>
      </c>
      <c r="N125" s="163" t="s">
        <v>348</v>
      </c>
      <c r="O125" s="169">
        <f>VLOOKUP(N125,'Giang duong'!A:H,3,0)</f>
        <v>60</v>
      </c>
      <c r="P125" s="163"/>
      <c r="Q125" s="163" t="str">
        <f t="shared" si="8"/>
        <v>Khoa Luật</v>
      </c>
      <c r="R125" s="163" t="str">
        <f t="shared" si="9"/>
        <v>Khoa Luật</v>
      </c>
      <c r="S125" s="163"/>
      <c r="T125" s="163"/>
      <c r="U125" s="166" t="s">
        <v>145</v>
      </c>
      <c r="V125" s="166" t="s">
        <v>2033</v>
      </c>
      <c r="W125" s="71" t="s">
        <v>2034</v>
      </c>
      <c r="X125" s="83"/>
      <c r="Y125" s="83" t="s">
        <v>1490</v>
      </c>
      <c r="Z125" s="83"/>
      <c r="AA125" s="161" t="str">
        <f t="shared" si="5"/>
        <v>201CSSNNSáng6</v>
      </c>
    </row>
    <row r="126" spans="1:207" s="72" customFormat="1" ht="51.75" customHeight="1" x14ac:dyDescent="0.2">
      <c r="A126" s="74">
        <v>117</v>
      </c>
      <c r="B126" s="71" t="s">
        <v>93</v>
      </c>
      <c r="C126" s="71" t="s">
        <v>92</v>
      </c>
      <c r="D126" s="71" t="s">
        <v>48</v>
      </c>
      <c r="E126" s="71" t="s">
        <v>92</v>
      </c>
      <c r="F126" s="71">
        <v>3</v>
      </c>
      <c r="G126" s="71" t="s">
        <v>199</v>
      </c>
      <c r="H126" s="71" t="s">
        <v>44</v>
      </c>
      <c r="I126" s="71">
        <v>82</v>
      </c>
      <c r="J126" s="71">
        <v>1</v>
      </c>
      <c r="K126" s="163" t="s">
        <v>186</v>
      </c>
      <c r="L126" s="161" t="s">
        <v>1920</v>
      </c>
      <c r="M126" s="163" t="s">
        <v>336</v>
      </c>
      <c r="N126" s="163" t="s">
        <v>365</v>
      </c>
      <c r="O126" s="169">
        <f>VLOOKUP(N126,'Giang duong'!A:H,3,0)</f>
        <v>80</v>
      </c>
      <c r="P126" s="71"/>
      <c r="Q126" s="224" t="s">
        <v>830</v>
      </c>
      <c r="R126" s="163" t="s">
        <v>933</v>
      </c>
      <c r="S126" s="71"/>
      <c r="T126" s="71"/>
      <c r="U126" s="71" t="s">
        <v>173</v>
      </c>
      <c r="V126" s="168"/>
      <c r="W126" s="71" t="s">
        <v>2035</v>
      </c>
      <c r="X126" s="71"/>
      <c r="Y126" s="71"/>
      <c r="Z126" s="71"/>
      <c r="AA126" s="161" t="str">
        <f t="shared" si="5"/>
        <v>103CSSNNSáng4</v>
      </c>
    </row>
    <row r="127" spans="1:207" ht="51.75" customHeight="1" x14ac:dyDescent="0.2">
      <c r="A127" s="74">
        <v>118</v>
      </c>
      <c r="B127" s="71" t="s">
        <v>1630</v>
      </c>
      <c r="C127" s="71" t="s">
        <v>1631</v>
      </c>
      <c r="D127" s="71" t="s">
        <v>53</v>
      </c>
      <c r="E127" s="71" t="s">
        <v>1800</v>
      </c>
      <c r="F127" s="71">
        <v>3</v>
      </c>
      <c r="G127" s="71" t="s">
        <v>192</v>
      </c>
      <c r="H127" s="71" t="s">
        <v>1644</v>
      </c>
      <c r="I127" s="71">
        <v>92</v>
      </c>
      <c r="J127" s="161">
        <v>1</v>
      </c>
      <c r="K127" s="161" t="s">
        <v>296</v>
      </c>
      <c r="L127" s="161" t="s">
        <v>1919</v>
      </c>
      <c r="M127" s="163" t="s">
        <v>297</v>
      </c>
      <c r="N127" s="161" t="s">
        <v>363</v>
      </c>
      <c r="O127" s="169">
        <f>VLOOKUP(N127,'Giang duong'!A:H,3,0)</f>
        <v>80</v>
      </c>
      <c r="P127" s="161"/>
      <c r="Q127" s="161" t="s">
        <v>2174</v>
      </c>
      <c r="R127" s="161" t="s">
        <v>216</v>
      </c>
      <c r="S127" s="161" t="s">
        <v>1163</v>
      </c>
      <c r="T127" s="161" t="s">
        <v>1165</v>
      </c>
      <c r="U127" s="161" t="s">
        <v>216</v>
      </c>
      <c r="V127" s="168"/>
      <c r="W127" s="71" t="s">
        <v>2035</v>
      </c>
      <c r="X127" s="71"/>
      <c r="Y127" s="71" t="s">
        <v>1640</v>
      </c>
      <c r="Z127" s="71"/>
      <c r="AA127" s="161" t="str">
        <f t="shared" si="5"/>
        <v>101CSSNNChiều3</v>
      </c>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row>
    <row r="128" spans="1:207" ht="51.75" customHeight="1" x14ac:dyDescent="0.2">
      <c r="A128" s="74">
        <v>119</v>
      </c>
      <c r="B128" s="71" t="s">
        <v>1630</v>
      </c>
      <c r="C128" s="71" t="s">
        <v>1631</v>
      </c>
      <c r="D128" s="71" t="s">
        <v>53</v>
      </c>
      <c r="E128" s="71" t="s">
        <v>1801</v>
      </c>
      <c r="F128" s="71">
        <v>3</v>
      </c>
      <c r="G128" s="71" t="s">
        <v>1720</v>
      </c>
      <c r="H128" s="71" t="s">
        <v>1685</v>
      </c>
      <c r="I128" s="71" t="s">
        <v>1683</v>
      </c>
      <c r="J128" s="161">
        <v>1</v>
      </c>
      <c r="K128" s="163" t="s">
        <v>186</v>
      </c>
      <c r="L128" s="161" t="s">
        <v>1918</v>
      </c>
      <c r="M128" s="161" t="s">
        <v>336</v>
      </c>
      <c r="N128" s="161" t="s">
        <v>333</v>
      </c>
      <c r="O128" s="169">
        <f>VLOOKUP(N128,'Giang duong'!A:H,3,0)</f>
        <v>60</v>
      </c>
      <c r="P128" s="161"/>
      <c r="Q128" s="161" t="s">
        <v>2175</v>
      </c>
      <c r="R128" s="161" t="s">
        <v>216</v>
      </c>
      <c r="S128" s="161" t="s">
        <v>1163</v>
      </c>
      <c r="T128" s="161" t="s">
        <v>1165</v>
      </c>
      <c r="U128" s="161" t="s">
        <v>216</v>
      </c>
      <c r="V128" s="166"/>
      <c r="W128" s="71" t="s">
        <v>2036</v>
      </c>
      <c r="X128" s="71"/>
      <c r="Y128" s="71" t="s">
        <v>1682</v>
      </c>
      <c r="Z128" s="71"/>
      <c r="AA128" s="161" t="str">
        <f t="shared" si="5"/>
        <v>808VUSáng2</v>
      </c>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c r="FR128" s="72"/>
      <c r="FS128" s="72"/>
      <c r="FT128" s="72"/>
      <c r="FU128" s="72"/>
      <c r="FV128" s="72"/>
      <c r="FW128" s="72"/>
      <c r="FX128" s="72"/>
      <c r="FY128" s="72"/>
      <c r="FZ128" s="72"/>
      <c r="GA128" s="72"/>
      <c r="GB128" s="72"/>
      <c r="GC128" s="72"/>
      <c r="GD128" s="72"/>
      <c r="GE128" s="72"/>
      <c r="GF128" s="72"/>
      <c r="GG128" s="72"/>
      <c r="GH128" s="72"/>
      <c r="GI128" s="72"/>
      <c r="GJ128" s="72"/>
      <c r="GK128" s="72"/>
      <c r="GL128" s="72"/>
      <c r="GM128" s="72"/>
      <c r="GN128" s="72"/>
      <c r="GO128" s="72"/>
      <c r="GP128" s="72"/>
      <c r="GQ128" s="72"/>
      <c r="GR128" s="72"/>
      <c r="GS128" s="72"/>
      <c r="GT128" s="72"/>
      <c r="GU128" s="72"/>
      <c r="GV128" s="72"/>
      <c r="GW128" s="72"/>
      <c r="GX128" s="72"/>
      <c r="GY128" s="72"/>
    </row>
    <row r="129" spans="1:207" ht="51.75" customHeight="1" x14ac:dyDescent="0.2">
      <c r="A129" s="74">
        <v>120</v>
      </c>
      <c r="B129" s="71" t="s">
        <v>109</v>
      </c>
      <c r="C129" s="71" t="s">
        <v>111</v>
      </c>
      <c r="D129" s="71" t="s">
        <v>53</v>
      </c>
      <c r="E129" s="71" t="s">
        <v>111</v>
      </c>
      <c r="F129" s="71">
        <v>3</v>
      </c>
      <c r="G129" s="71" t="s">
        <v>168</v>
      </c>
      <c r="H129" s="83" t="s">
        <v>1658</v>
      </c>
      <c r="I129" s="71">
        <v>20</v>
      </c>
      <c r="J129" s="161">
        <v>1</v>
      </c>
      <c r="K129" s="163" t="s">
        <v>296</v>
      </c>
      <c r="L129" s="161" t="s">
        <v>1955</v>
      </c>
      <c r="M129" s="163" t="s">
        <v>297</v>
      </c>
      <c r="N129" s="163" t="s">
        <v>359</v>
      </c>
      <c r="O129" s="169">
        <f>VLOOKUP(N129,'Giang duong'!A:H,3,0)</f>
        <v>60</v>
      </c>
      <c r="P129" s="161"/>
      <c r="Q129" s="161" t="s">
        <v>2176</v>
      </c>
      <c r="R129" s="161" t="s">
        <v>2177</v>
      </c>
      <c r="S129" s="161" t="s">
        <v>2178</v>
      </c>
      <c r="T129" s="161" t="s">
        <v>2179</v>
      </c>
      <c r="U129" s="161" t="s">
        <v>216</v>
      </c>
      <c r="V129" s="168"/>
      <c r="W129" s="71" t="s">
        <v>2035</v>
      </c>
      <c r="X129" s="71"/>
      <c r="Y129" s="71" t="s">
        <v>1706</v>
      </c>
      <c r="Z129" s="71"/>
      <c r="AA129" s="161" t="str">
        <f t="shared" si="5"/>
        <v>202CSSNNChiều6</v>
      </c>
      <c r="AB129" s="72"/>
      <c r="AC129" s="72"/>
    </row>
    <row r="130" spans="1:207" ht="51.75" customHeight="1" x14ac:dyDescent="0.25">
      <c r="A130" s="74">
        <v>121</v>
      </c>
      <c r="B130" s="71" t="s">
        <v>1528</v>
      </c>
      <c r="C130" s="71" t="s">
        <v>1529</v>
      </c>
      <c r="D130" s="71"/>
      <c r="E130" s="71" t="s">
        <v>1529</v>
      </c>
      <c r="F130" s="71">
        <v>3</v>
      </c>
      <c r="G130" s="71" t="s">
        <v>192</v>
      </c>
      <c r="H130" s="71" t="s">
        <v>57</v>
      </c>
      <c r="I130" s="71">
        <v>91</v>
      </c>
      <c r="J130" s="161">
        <v>1</v>
      </c>
      <c r="K130" s="163" t="s">
        <v>186</v>
      </c>
      <c r="L130" s="163" t="s">
        <v>1920</v>
      </c>
      <c r="M130" s="163" t="s">
        <v>301</v>
      </c>
      <c r="N130" s="163" t="s">
        <v>364</v>
      </c>
      <c r="O130" s="169">
        <f>VLOOKUP(N130,'Giang duong'!A:H,3,0)</f>
        <v>80</v>
      </c>
      <c r="P130" s="161"/>
      <c r="Q130" s="161" t="s">
        <v>2250</v>
      </c>
      <c r="R130" s="216" t="s">
        <v>170</v>
      </c>
      <c r="S130" s="221" t="s">
        <v>1141</v>
      </c>
      <c r="T130" s="222" t="s">
        <v>1142</v>
      </c>
      <c r="U130" s="161" t="s">
        <v>170</v>
      </c>
      <c r="V130" s="168"/>
      <c r="W130" s="71" t="s">
        <v>2035</v>
      </c>
      <c r="X130" s="71"/>
      <c r="Y130" s="71" t="s">
        <v>1552</v>
      </c>
      <c r="Z130" s="71"/>
      <c r="AA130" s="161" t="str">
        <f t="shared" si="5"/>
        <v>102CSSNNSáng4</v>
      </c>
      <c r="AB130" s="72"/>
      <c r="AC130" s="72"/>
    </row>
    <row r="131" spans="1:207" ht="51.75" customHeight="1" x14ac:dyDescent="0.25">
      <c r="A131" s="74">
        <v>122</v>
      </c>
      <c r="B131" s="71" t="s">
        <v>1521</v>
      </c>
      <c r="C131" s="71" t="s">
        <v>1522</v>
      </c>
      <c r="D131" s="71"/>
      <c r="E131" s="71" t="s">
        <v>1522</v>
      </c>
      <c r="F131" s="71">
        <v>3</v>
      </c>
      <c r="G131" s="71" t="s">
        <v>192</v>
      </c>
      <c r="H131" s="71" t="s">
        <v>57</v>
      </c>
      <c r="I131" s="71">
        <v>91</v>
      </c>
      <c r="J131" s="161">
        <v>1</v>
      </c>
      <c r="K131" s="163" t="s">
        <v>186</v>
      </c>
      <c r="L131" s="163" t="s">
        <v>1920</v>
      </c>
      <c r="M131" s="163" t="s">
        <v>336</v>
      </c>
      <c r="N131" s="163" t="s">
        <v>364</v>
      </c>
      <c r="O131" s="169">
        <f>VLOOKUP(N131,'Giang duong'!A:H,3,0)</f>
        <v>80</v>
      </c>
      <c r="P131" s="161"/>
      <c r="Q131" s="161" t="s">
        <v>2251</v>
      </c>
      <c r="R131" s="216" t="s">
        <v>170</v>
      </c>
      <c r="S131" s="221" t="s">
        <v>2252</v>
      </c>
      <c r="T131" s="231" t="s">
        <v>2253</v>
      </c>
      <c r="U131" s="161" t="s">
        <v>170</v>
      </c>
      <c r="V131" s="168"/>
      <c r="W131" s="71" t="s">
        <v>2035</v>
      </c>
      <c r="X131" s="71"/>
      <c r="Y131" s="71" t="s">
        <v>1552</v>
      </c>
      <c r="Z131" s="71"/>
      <c r="AA131" s="161" t="str">
        <f t="shared" si="5"/>
        <v>102CSSNNSáng4</v>
      </c>
      <c r="AB131" s="72"/>
      <c r="AC131" s="72"/>
    </row>
    <row r="132" spans="1:207" s="72" customFormat="1" ht="51.75" customHeight="1" x14ac:dyDescent="0.2">
      <c r="A132" s="74">
        <v>123</v>
      </c>
      <c r="B132" s="71" t="s">
        <v>276</v>
      </c>
      <c r="C132" s="71" t="s">
        <v>125</v>
      </c>
      <c r="D132" s="71" t="s">
        <v>33</v>
      </c>
      <c r="E132" s="71" t="s">
        <v>125</v>
      </c>
      <c r="F132" s="71">
        <v>3</v>
      </c>
      <c r="G132" s="71" t="s">
        <v>168</v>
      </c>
      <c r="H132" s="71" t="s">
        <v>1679</v>
      </c>
      <c r="I132" s="71" t="s">
        <v>1680</v>
      </c>
      <c r="J132" s="161">
        <v>1</v>
      </c>
      <c r="K132" s="161" t="s">
        <v>296</v>
      </c>
      <c r="L132" s="161" t="s">
        <v>317</v>
      </c>
      <c r="M132" s="161" t="s">
        <v>297</v>
      </c>
      <c r="N132" s="161" t="s">
        <v>1954</v>
      </c>
      <c r="O132" s="185">
        <f>VLOOKUP(N132,'Giang duong'!A:H,3,0)</f>
        <v>60</v>
      </c>
      <c r="P132" s="161"/>
      <c r="Q132" s="161" t="s">
        <v>806</v>
      </c>
      <c r="R132" s="161" t="s">
        <v>2113</v>
      </c>
      <c r="S132" s="161" t="s">
        <v>2131</v>
      </c>
      <c r="T132" s="161" t="s">
        <v>2132</v>
      </c>
      <c r="U132" s="161" t="s">
        <v>175</v>
      </c>
      <c r="V132" s="168"/>
      <c r="W132" s="71" t="s">
        <v>2037</v>
      </c>
      <c r="X132" s="71"/>
      <c r="Y132" s="71" t="s">
        <v>1677</v>
      </c>
      <c r="Z132" s="71"/>
      <c r="AA132" s="161" t="str">
        <f t="shared" si="5"/>
        <v>810VUChiều2,4</v>
      </c>
    </row>
    <row r="133" spans="1:207" ht="51.75" customHeight="1" x14ac:dyDescent="0.25">
      <c r="A133" s="74">
        <v>124</v>
      </c>
      <c r="B133" s="83" t="s">
        <v>1686</v>
      </c>
      <c r="C133" s="83" t="s">
        <v>1639</v>
      </c>
      <c r="D133" s="83"/>
      <c r="E133" s="83" t="s">
        <v>1639</v>
      </c>
      <c r="F133" s="83">
        <v>3</v>
      </c>
      <c r="G133" s="83" t="s">
        <v>240</v>
      </c>
      <c r="H133" s="83" t="s">
        <v>1643</v>
      </c>
      <c r="I133" s="83">
        <v>26</v>
      </c>
      <c r="J133" s="163">
        <v>1</v>
      </c>
      <c r="K133" s="163" t="s">
        <v>296</v>
      </c>
      <c r="L133" s="163" t="s">
        <v>1919</v>
      </c>
      <c r="M133" s="163" t="s">
        <v>298</v>
      </c>
      <c r="N133" s="163" t="s">
        <v>1958</v>
      </c>
      <c r="O133" s="169">
        <f>VLOOKUP(N133,'Giang duong'!A:H,3,0)</f>
        <v>40</v>
      </c>
      <c r="P133" s="163"/>
      <c r="Q133" s="223" t="s">
        <v>2270</v>
      </c>
      <c r="R133" s="163" t="s">
        <v>260</v>
      </c>
      <c r="S133" s="221" t="s">
        <v>2271</v>
      </c>
      <c r="T133" s="222" t="s">
        <v>2272</v>
      </c>
      <c r="U133" s="161" t="s">
        <v>260</v>
      </c>
      <c r="V133" s="168"/>
      <c r="W133" s="71" t="s">
        <v>2035</v>
      </c>
      <c r="X133" s="83"/>
      <c r="Y133" s="83" t="s">
        <v>1490</v>
      </c>
      <c r="Z133" s="83"/>
      <c r="AA133" s="161" t="str">
        <f t="shared" si="5"/>
        <v>508E4Chiều3</v>
      </c>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2"/>
      <c r="DH133" s="72"/>
      <c r="DI133" s="72"/>
      <c r="DJ133" s="72"/>
      <c r="DK133" s="72"/>
      <c r="DL133" s="72"/>
      <c r="DM133" s="72"/>
      <c r="DN133" s="72"/>
      <c r="DO133" s="72"/>
      <c r="DP133" s="72"/>
      <c r="DQ133" s="72"/>
      <c r="DR133" s="72"/>
      <c r="DS133" s="72"/>
      <c r="DT133" s="72"/>
      <c r="DU133" s="72"/>
      <c r="DV133" s="72"/>
      <c r="DW133" s="72"/>
      <c r="DX133" s="72"/>
      <c r="DY133" s="72"/>
      <c r="DZ133" s="72"/>
      <c r="EA133" s="72"/>
      <c r="EB133" s="72"/>
      <c r="EC133" s="72"/>
      <c r="ED133" s="72"/>
      <c r="EE133" s="72"/>
      <c r="EF133" s="72"/>
      <c r="EG133" s="72"/>
      <c r="EH133" s="72"/>
      <c r="EI133" s="72"/>
      <c r="EJ133" s="72"/>
      <c r="EK133" s="72"/>
      <c r="EL133" s="72"/>
      <c r="EM133" s="72"/>
      <c r="EN133" s="72"/>
      <c r="EO133" s="72"/>
      <c r="EP133" s="72"/>
      <c r="EQ133" s="72"/>
      <c r="ER133" s="72"/>
      <c r="ES133" s="72"/>
      <c r="ET133" s="72"/>
      <c r="EU133" s="72"/>
      <c r="EV133" s="72"/>
      <c r="EW133" s="72"/>
      <c r="EX133" s="72"/>
      <c r="EY133" s="72"/>
      <c r="EZ133" s="72"/>
      <c r="FA133" s="72"/>
      <c r="FB133" s="72"/>
      <c r="FC133" s="72"/>
      <c r="FD133" s="72"/>
      <c r="FE133" s="72"/>
      <c r="FF133" s="72"/>
      <c r="FG133" s="72"/>
      <c r="FH133" s="72"/>
      <c r="FI133" s="72"/>
      <c r="FJ133" s="72"/>
      <c r="FK133" s="72"/>
      <c r="FL133" s="72"/>
      <c r="FM133" s="72"/>
      <c r="FN133" s="72"/>
      <c r="FO133" s="72"/>
      <c r="FP133" s="72"/>
      <c r="FQ133" s="72"/>
      <c r="FR133" s="72"/>
      <c r="FS133" s="72"/>
      <c r="FT133" s="72"/>
      <c r="FU133" s="72"/>
      <c r="FV133" s="72"/>
      <c r="FW133" s="72"/>
      <c r="FX133" s="72"/>
      <c r="FY133" s="72"/>
      <c r="FZ133" s="72"/>
      <c r="GA133" s="72"/>
      <c r="GB133" s="72"/>
      <c r="GC133" s="72"/>
      <c r="GD133" s="72"/>
      <c r="GE133" s="72"/>
      <c r="GF133" s="72"/>
      <c r="GG133" s="72"/>
      <c r="GH133" s="72"/>
      <c r="GI133" s="72"/>
      <c r="GJ133" s="72"/>
      <c r="GK133" s="72"/>
      <c r="GL133" s="72"/>
      <c r="GM133" s="72"/>
      <c r="GN133" s="72"/>
      <c r="GO133" s="72"/>
      <c r="GP133" s="72"/>
      <c r="GQ133" s="72"/>
      <c r="GR133" s="72"/>
      <c r="GS133" s="72"/>
      <c r="GT133" s="72"/>
      <c r="GU133" s="72"/>
      <c r="GV133" s="72"/>
      <c r="GW133" s="72"/>
      <c r="GX133" s="72"/>
      <c r="GY133" s="72"/>
    </row>
    <row r="134" spans="1:207" ht="51.75" customHeight="1" x14ac:dyDescent="0.2">
      <c r="A134" s="74">
        <v>125</v>
      </c>
      <c r="B134" s="83" t="s">
        <v>1909</v>
      </c>
      <c r="C134" s="83" t="s">
        <v>1910</v>
      </c>
      <c r="D134" s="83"/>
      <c r="E134" s="83" t="s">
        <v>1910</v>
      </c>
      <c r="F134" s="83">
        <v>3</v>
      </c>
      <c r="G134" s="83" t="s">
        <v>240</v>
      </c>
      <c r="H134" s="83" t="s">
        <v>1610</v>
      </c>
      <c r="I134" s="83">
        <v>54</v>
      </c>
      <c r="J134" s="163">
        <v>1</v>
      </c>
      <c r="K134" s="163" t="s">
        <v>296</v>
      </c>
      <c r="L134" s="163" t="s">
        <v>1919</v>
      </c>
      <c r="M134" s="163" t="s">
        <v>297</v>
      </c>
      <c r="N134" s="163" t="s">
        <v>184</v>
      </c>
      <c r="O134" s="169">
        <f>VLOOKUP(N134,'Giang duong'!A:H,3,0)</f>
        <v>50</v>
      </c>
      <c r="P134" s="163"/>
      <c r="Q134" s="163" t="s">
        <v>744</v>
      </c>
      <c r="R134" s="163" t="s">
        <v>216</v>
      </c>
      <c r="S134" s="163" t="s">
        <v>1316</v>
      </c>
      <c r="T134" s="163" t="s">
        <v>1317</v>
      </c>
      <c r="U134" s="161" t="s">
        <v>216</v>
      </c>
      <c r="V134" s="168"/>
      <c r="W134" s="71" t="s">
        <v>2035</v>
      </c>
      <c r="X134" s="83"/>
      <c r="Y134" s="83"/>
      <c r="Z134" s="83"/>
      <c r="AA134" s="161" t="str">
        <f t="shared" si="5"/>
        <v>511E4Chiều3</v>
      </c>
    </row>
    <row r="135" spans="1:207" s="72" customFormat="1" ht="51.75" customHeight="1" x14ac:dyDescent="0.2">
      <c r="A135" s="74">
        <v>126</v>
      </c>
      <c r="B135" s="83" t="s">
        <v>38</v>
      </c>
      <c r="C135" s="83" t="s">
        <v>39</v>
      </c>
      <c r="D135" s="83" t="s">
        <v>40</v>
      </c>
      <c r="E135" s="83" t="s">
        <v>39</v>
      </c>
      <c r="F135" s="83">
        <v>3</v>
      </c>
      <c r="G135" s="83" t="s">
        <v>262</v>
      </c>
      <c r="H135" s="83" t="s">
        <v>1660</v>
      </c>
      <c r="I135" s="83">
        <v>14</v>
      </c>
      <c r="J135" s="163">
        <v>1</v>
      </c>
      <c r="K135" s="161" t="s">
        <v>186</v>
      </c>
      <c r="L135" s="161" t="s">
        <v>1955</v>
      </c>
      <c r="M135" s="161" t="s">
        <v>301</v>
      </c>
      <c r="N135" s="163" t="s">
        <v>348</v>
      </c>
      <c r="O135" s="169">
        <f>VLOOKUP(N135,'Giang duong'!A:H,3,0)</f>
        <v>60</v>
      </c>
      <c r="P135" s="163"/>
      <c r="Q135" s="197" t="s">
        <v>2242</v>
      </c>
      <c r="R135" s="83" t="s">
        <v>933</v>
      </c>
      <c r="S135" s="163"/>
      <c r="T135" s="163"/>
      <c r="U135" s="166" t="s">
        <v>173</v>
      </c>
      <c r="V135" s="166" t="s">
        <v>2033</v>
      </c>
      <c r="W135" s="71" t="s">
        <v>2034</v>
      </c>
      <c r="X135" s="83" t="s">
        <v>1734</v>
      </c>
      <c r="Y135" s="83" t="s">
        <v>1490</v>
      </c>
      <c r="Z135" s="83"/>
      <c r="AA135" s="161" t="str">
        <f t="shared" si="5"/>
        <v>201CSSNNSáng6</v>
      </c>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row>
    <row r="136" spans="1:207" s="72" customFormat="1" ht="51.75" customHeight="1" x14ac:dyDescent="0.2">
      <c r="A136" s="74">
        <v>127</v>
      </c>
      <c r="B136" s="83" t="s">
        <v>91</v>
      </c>
      <c r="C136" s="83" t="s">
        <v>60</v>
      </c>
      <c r="D136" s="83"/>
      <c r="E136" s="83" t="s">
        <v>469</v>
      </c>
      <c r="F136" s="83">
        <v>2</v>
      </c>
      <c r="G136" s="83" t="s">
        <v>262</v>
      </c>
      <c r="H136" s="83" t="s">
        <v>2290</v>
      </c>
      <c r="I136" s="83">
        <v>38</v>
      </c>
      <c r="J136" s="163">
        <v>6</v>
      </c>
      <c r="K136" s="163" t="s">
        <v>186</v>
      </c>
      <c r="L136" s="163">
        <v>2</v>
      </c>
      <c r="M136" s="164" t="s">
        <v>316</v>
      </c>
      <c r="N136" s="163" t="s">
        <v>310</v>
      </c>
      <c r="O136" s="169">
        <f>VLOOKUP(N136,'Giang duong'!A:H,3,0)</f>
        <v>60</v>
      </c>
      <c r="P136" s="163"/>
      <c r="Q136" s="163" t="str">
        <f t="shared" ref="Q136:Q148" si="10">U136</f>
        <v>Khoa Luật</v>
      </c>
      <c r="R136" s="163" t="str">
        <f t="shared" ref="R136:R148" si="11">U136</f>
        <v>Khoa Luật</v>
      </c>
      <c r="S136" s="163"/>
      <c r="T136" s="163"/>
      <c r="U136" s="163" t="s">
        <v>145</v>
      </c>
      <c r="V136" s="166" t="s">
        <v>2033</v>
      </c>
      <c r="W136" s="71" t="s">
        <v>2034</v>
      </c>
      <c r="X136" s="83"/>
      <c r="Y136" s="83" t="s">
        <v>1490</v>
      </c>
      <c r="Z136" s="83"/>
      <c r="AA136" s="161" t="str">
        <f t="shared" si="5"/>
        <v>801VUSáng2</v>
      </c>
      <c r="AB136" s="207"/>
      <c r="AC136" s="207"/>
    </row>
    <row r="137" spans="1:207" s="72" customFormat="1" ht="51.75" customHeight="1" x14ac:dyDescent="0.2">
      <c r="A137" s="74">
        <v>128</v>
      </c>
      <c r="B137" s="83" t="s">
        <v>91</v>
      </c>
      <c r="C137" s="83" t="s">
        <v>60</v>
      </c>
      <c r="D137" s="83"/>
      <c r="E137" s="83" t="s">
        <v>470</v>
      </c>
      <c r="F137" s="83">
        <v>2</v>
      </c>
      <c r="G137" s="83" t="s">
        <v>262</v>
      </c>
      <c r="H137" s="83" t="s">
        <v>2291</v>
      </c>
      <c r="I137" s="83">
        <v>38</v>
      </c>
      <c r="J137" s="163">
        <v>6</v>
      </c>
      <c r="K137" s="163" t="s">
        <v>186</v>
      </c>
      <c r="L137" s="163">
        <v>2</v>
      </c>
      <c r="M137" s="164" t="s">
        <v>316</v>
      </c>
      <c r="N137" s="163" t="s">
        <v>311</v>
      </c>
      <c r="O137" s="169">
        <f>VLOOKUP(N137,'Giang duong'!A:H,3,0)</f>
        <v>60</v>
      </c>
      <c r="P137" s="163"/>
      <c r="Q137" s="163" t="str">
        <f t="shared" si="10"/>
        <v>Khoa Luật</v>
      </c>
      <c r="R137" s="163" t="str">
        <f t="shared" si="11"/>
        <v>Khoa Luật</v>
      </c>
      <c r="S137" s="163"/>
      <c r="T137" s="163"/>
      <c r="U137" s="163" t="s">
        <v>145</v>
      </c>
      <c r="V137" s="166" t="s">
        <v>2033</v>
      </c>
      <c r="W137" s="71" t="s">
        <v>2034</v>
      </c>
      <c r="X137" s="83"/>
      <c r="Y137" s="83" t="s">
        <v>1490</v>
      </c>
      <c r="Z137" s="83"/>
      <c r="AA137" s="161" t="str">
        <f t="shared" si="5"/>
        <v>802VUSáng2</v>
      </c>
      <c r="AB137" s="207"/>
      <c r="AC137" s="207"/>
    </row>
    <row r="138" spans="1:207" s="72" customFormat="1" ht="51.75" customHeight="1" x14ac:dyDescent="0.2">
      <c r="A138" s="74">
        <v>129</v>
      </c>
      <c r="B138" s="83" t="s">
        <v>91</v>
      </c>
      <c r="C138" s="83" t="s">
        <v>60</v>
      </c>
      <c r="D138" s="83"/>
      <c r="E138" s="83" t="s">
        <v>471</v>
      </c>
      <c r="F138" s="83">
        <v>2</v>
      </c>
      <c r="G138" s="83" t="s">
        <v>262</v>
      </c>
      <c r="H138" s="83" t="s">
        <v>2292</v>
      </c>
      <c r="I138" s="83">
        <v>38</v>
      </c>
      <c r="J138" s="163">
        <v>6</v>
      </c>
      <c r="K138" s="163" t="s">
        <v>186</v>
      </c>
      <c r="L138" s="163">
        <v>2</v>
      </c>
      <c r="M138" s="164" t="s">
        <v>316</v>
      </c>
      <c r="N138" s="163" t="s">
        <v>312</v>
      </c>
      <c r="O138" s="169">
        <f>VLOOKUP(N138,'Giang duong'!A:H,3,0)</f>
        <v>60</v>
      </c>
      <c r="P138" s="163"/>
      <c r="Q138" s="163" t="str">
        <f t="shared" si="10"/>
        <v>Khoa Luật</v>
      </c>
      <c r="R138" s="163" t="str">
        <f t="shared" si="11"/>
        <v>Khoa Luật</v>
      </c>
      <c r="S138" s="163"/>
      <c r="T138" s="163"/>
      <c r="U138" s="163" t="s">
        <v>145</v>
      </c>
      <c r="V138" s="166" t="s">
        <v>2033</v>
      </c>
      <c r="W138" s="71" t="s">
        <v>2034</v>
      </c>
      <c r="X138" s="83"/>
      <c r="Y138" s="83" t="s">
        <v>1490</v>
      </c>
      <c r="Z138" s="83"/>
      <c r="AA138" s="161" t="str">
        <f t="shared" si="5"/>
        <v>803VUSáng2</v>
      </c>
      <c r="AB138" s="207"/>
      <c r="AC138" s="207"/>
    </row>
    <row r="139" spans="1:207" s="72" customFormat="1" ht="51.75" customHeight="1" x14ac:dyDescent="0.2">
      <c r="A139" s="74">
        <v>130</v>
      </c>
      <c r="B139" s="83" t="s">
        <v>91</v>
      </c>
      <c r="C139" s="83" t="s">
        <v>60</v>
      </c>
      <c r="D139" s="83"/>
      <c r="E139" s="83" t="s">
        <v>472</v>
      </c>
      <c r="F139" s="83">
        <v>2</v>
      </c>
      <c r="G139" s="83" t="s">
        <v>262</v>
      </c>
      <c r="H139" s="83" t="s">
        <v>2293</v>
      </c>
      <c r="I139" s="83">
        <v>38</v>
      </c>
      <c r="J139" s="163">
        <v>6</v>
      </c>
      <c r="K139" s="163" t="s">
        <v>186</v>
      </c>
      <c r="L139" s="163">
        <v>2</v>
      </c>
      <c r="M139" s="164" t="s">
        <v>316</v>
      </c>
      <c r="N139" s="163" t="s">
        <v>313</v>
      </c>
      <c r="O139" s="169">
        <f>VLOOKUP(N139,'Giang duong'!A:H,3,0)</f>
        <v>60</v>
      </c>
      <c r="P139" s="163"/>
      <c r="Q139" s="163" t="str">
        <f t="shared" si="10"/>
        <v>Khoa Luật</v>
      </c>
      <c r="R139" s="163" t="str">
        <f t="shared" si="11"/>
        <v>Khoa Luật</v>
      </c>
      <c r="S139" s="163"/>
      <c r="T139" s="163"/>
      <c r="U139" s="163" t="s">
        <v>145</v>
      </c>
      <c r="V139" s="166" t="s">
        <v>2033</v>
      </c>
      <c r="W139" s="71" t="s">
        <v>2034</v>
      </c>
      <c r="X139" s="83"/>
      <c r="Y139" s="83" t="s">
        <v>1490</v>
      </c>
      <c r="Z139" s="83"/>
      <c r="AA139" s="161" t="str">
        <f t="shared" ref="AA139:AA202" si="12">N139&amp;K139&amp;L139</f>
        <v>804VUSáng2</v>
      </c>
      <c r="AB139" s="207"/>
      <c r="AC139" s="207"/>
    </row>
    <row r="140" spans="1:207" s="72" customFormat="1" ht="51.75" customHeight="1" x14ac:dyDescent="0.2">
      <c r="A140" s="74">
        <v>131</v>
      </c>
      <c r="B140" s="83" t="s">
        <v>91</v>
      </c>
      <c r="C140" s="83" t="s">
        <v>60</v>
      </c>
      <c r="D140" s="83"/>
      <c r="E140" s="83" t="s">
        <v>473</v>
      </c>
      <c r="F140" s="83">
        <v>2</v>
      </c>
      <c r="G140" s="83" t="s">
        <v>262</v>
      </c>
      <c r="H140" s="83" t="s">
        <v>2294</v>
      </c>
      <c r="I140" s="83">
        <v>38</v>
      </c>
      <c r="J140" s="163">
        <v>6</v>
      </c>
      <c r="K140" s="163" t="s">
        <v>186</v>
      </c>
      <c r="L140" s="163">
        <v>2</v>
      </c>
      <c r="M140" s="164" t="s">
        <v>316</v>
      </c>
      <c r="N140" s="163" t="s">
        <v>314</v>
      </c>
      <c r="O140" s="169">
        <f>VLOOKUP(N140,'Giang duong'!A:H,3,0)</f>
        <v>60</v>
      </c>
      <c r="P140" s="163"/>
      <c r="Q140" s="163" t="str">
        <f t="shared" si="10"/>
        <v>Khoa Luật</v>
      </c>
      <c r="R140" s="163" t="str">
        <f t="shared" si="11"/>
        <v>Khoa Luật</v>
      </c>
      <c r="S140" s="163"/>
      <c r="T140" s="163"/>
      <c r="U140" s="163" t="s">
        <v>145</v>
      </c>
      <c r="V140" s="166" t="s">
        <v>2033</v>
      </c>
      <c r="W140" s="71" t="s">
        <v>2034</v>
      </c>
      <c r="X140" s="83"/>
      <c r="Y140" s="83" t="s">
        <v>1490</v>
      </c>
      <c r="Z140" s="83"/>
      <c r="AA140" s="161" t="str">
        <f t="shared" si="12"/>
        <v>805VUSáng2</v>
      </c>
      <c r="AB140" s="207"/>
      <c r="AC140" s="207"/>
    </row>
    <row r="141" spans="1:207" s="72" customFormat="1" ht="51.75" customHeight="1" x14ac:dyDescent="0.2">
      <c r="A141" s="74">
        <v>132</v>
      </c>
      <c r="B141" s="83" t="s">
        <v>91</v>
      </c>
      <c r="C141" s="83" t="s">
        <v>60</v>
      </c>
      <c r="D141" s="83"/>
      <c r="E141" s="83" t="s">
        <v>474</v>
      </c>
      <c r="F141" s="83">
        <v>2</v>
      </c>
      <c r="G141" s="83" t="s">
        <v>262</v>
      </c>
      <c r="H141" s="83" t="s">
        <v>2295</v>
      </c>
      <c r="I141" s="83">
        <v>38</v>
      </c>
      <c r="J141" s="163">
        <v>6</v>
      </c>
      <c r="K141" s="163" t="s">
        <v>186</v>
      </c>
      <c r="L141" s="163">
        <v>2</v>
      </c>
      <c r="M141" s="164" t="s">
        <v>316</v>
      </c>
      <c r="N141" s="163" t="s">
        <v>315</v>
      </c>
      <c r="O141" s="169">
        <f>VLOOKUP(N141,'Giang duong'!A:H,3,0)</f>
        <v>60</v>
      </c>
      <c r="P141" s="163"/>
      <c r="Q141" s="163" t="str">
        <f t="shared" si="10"/>
        <v>Khoa Luật</v>
      </c>
      <c r="R141" s="163" t="str">
        <f t="shared" si="11"/>
        <v>Khoa Luật</v>
      </c>
      <c r="S141" s="163"/>
      <c r="T141" s="163"/>
      <c r="U141" s="163" t="s">
        <v>145</v>
      </c>
      <c r="V141" s="166" t="s">
        <v>2033</v>
      </c>
      <c r="W141" s="71" t="s">
        <v>2034</v>
      </c>
      <c r="X141" s="83"/>
      <c r="Y141" s="83" t="s">
        <v>1490</v>
      </c>
      <c r="Z141" s="83"/>
      <c r="AA141" s="161" t="str">
        <f t="shared" si="12"/>
        <v>806VUSáng2</v>
      </c>
      <c r="AB141" s="207"/>
      <c r="AC141" s="207"/>
    </row>
    <row r="142" spans="1:207" s="72" customFormat="1" ht="51.75" customHeight="1" x14ac:dyDescent="0.2">
      <c r="A142" s="74">
        <v>133</v>
      </c>
      <c r="B142" s="83" t="s">
        <v>91</v>
      </c>
      <c r="C142" s="83" t="s">
        <v>60</v>
      </c>
      <c r="D142" s="83"/>
      <c r="E142" s="83" t="s">
        <v>475</v>
      </c>
      <c r="F142" s="83">
        <v>2</v>
      </c>
      <c r="G142" s="83" t="s">
        <v>262</v>
      </c>
      <c r="H142" s="83" t="s">
        <v>2296</v>
      </c>
      <c r="I142" s="83">
        <v>40</v>
      </c>
      <c r="J142" s="163">
        <v>4</v>
      </c>
      <c r="K142" s="163" t="s">
        <v>296</v>
      </c>
      <c r="L142" s="163">
        <v>2</v>
      </c>
      <c r="M142" s="164" t="s">
        <v>339</v>
      </c>
      <c r="N142" s="163" t="s">
        <v>310</v>
      </c>
      <c r="O142" s="169">
        <f>VLOOKUP(N142,'Giang duong'!A:H,3,0)</f>
        <v>60</v>
      </c>
      <c r="P142" s="163"/>
      <c r="Q142" s="163" t="str">
        <f t="shared" si="10"/>
        <v>Trường ĐHKHXH&amp;NV</v>
      </c>
      <c r="R142" s="163" t="str">
        <f t="shared" si="11"/>
        <v>Trường ĐHKHXH&amp;NV</v>
      </c>
      <c r="S142" s="163"/>
      <c r="T142" s="163"/>
      <c r="U142" s="163" t="s">
        <v>144</v>
      </c>
      <c r="V142" s="166" t="s">
        <v>2033</v>
      </c>
      <c r="W142" s="71" t="s">
        <v>2034</v>
      </c>
      <c r="X142" s="83"/>
      <c r="Y142" s="83" t="s">
        <v>1490</v>
      </c>
      <c r="Z142" s="83"/>
      <c r="AA142" s="161" t="str">
        <f t="shared" si="12"/>
        <v>801VUChiều2</v>
      </c>
      <c r="AB142" s="207"/>
      <c r="AC142" s="207"/>
    </row>
    <row r="143" spans="1:207" s="72" customFormat="1" ht="51.75" customHeight="1" x14ac:dyDescent="0.2">
      <c r="A143" s="74">
        <v>134</v>
      </c>
      <c r="B143" s="83" t="s">
        <v>91</v>
      </c>
      <c r="C143" s="83" t="s">
        <v>60</v>
      </c>
      <c r="D143" s="83"/>
      <c r="E143" s="83" t="s">
        <v>476</v>
      </c>
      <c r="F143" s="83">
        <v>2</v>
      </c>
      <c r="G143" s="83" t="s">
        <v>262</v>
      </c>
      <c r="H143" s="83" t="s">
        <v>2297</v>
      </c>
      <c r="I143" s="83">
        <v>40</v>
      </c>
      <c r="J143" s="163">
        <v>4</v>
      </c>
      <c r="K143" s="163" t="s">
        <v>296</v>
      </c>
      <c r="L143" s="163" t="s">
        <v>1956</v>
      </c>
      <c r="M143" s="164" t="s">
        <v>304</v>
      </c>
      <c r="N143" s="163" t="s">
        <v>311</v>
      </c>
      <c r="O143" s="169">
        <f>VLOOKUP(N143,'Giang duong'!A:H,3,0)</f>
        <v>60</v>
      </c>
      <c r="P143" s="163"/>
      <c r="Q143" s="163" t="str">
        <f t="shared" si="10"/>
        <v>Trường ĐHKHXH&amp;NV</v>
      </c>
      <c r="R143" s="163" t="str">
        <f t="shared" si="11"/>
        <v>Trường ĐHKHXH&amp;NV</v>
      </c>
      <c r="S143" s="163"/>
      <c r="T143" s="163"/>
      <c r="U143" s="163" t="s">
        <v>144</v>
      </c>
      <c r="V143" s="166" t="s">
        <v>2033</v>
      </c>
      <c r="W143" s="71" t="s">
        <v>2034</v>
      </c>
      <c r="X143" s="83"/>
      <c r="Y143" s="83" t="s">
        <v>1490</v>
      </c>
      <c r="Z143" s="83"/>
      <c r="AA143" s="161" t="str">
        <f t="shared" si="12"/>
        <v>802VUChiều5</v>
      </c>
      <c r="AB143" s="207"/>
      <c r="AC143" s="207"/>
    </row>
    <row r="144" spans="1:207" s="72" customFormat="1" ht="51.75" customHeight="1" x14ac:dyDescent="0.2">
      <c r="A144" s="74">
        <v>135</v>
      </c>
      <c r="B144" s="83" t="s">
        <v>91</v>
      </c>
      <c r="C144" s="83" t="s">
        <v>60</v>
      </c>
      <c r="D144" s="83"/>
      <c r="E144" s="83" t="s">
        <v>1802</v>
      </c>
      <c r="F144" s="83">
        <v>2</v>
      </c>
      <c r="G144" s="83" t="s">
        <v>262</v>
      </c>
      <c r="H144" s="83" t="s">
        <v>2298</v>
      </c>
      <c r="I144" s="83">
        <v>40</v>
      </c>
      <c r="J144" s="163">
        <v>4</v>
      </c>
      <c r="K144" s="163" t="s">
        <v>296</v>
      </c>
      <c r="L144" s="163">
        <v>2</v>
      </c>
      <c r="M144" s="164" t="s">
        <v>328</v>
      </c>
      <c r="N144" s="163" t="s">
        <v>312</v>
      </c>
      <c r="O144" s="169">
        <f>VLOOKUP(N144,'Giang duong'!A:H,3,0)</f>
        <v>60</v>
      </c>
      <c r="P144" s="163"/>
      <c r="Q144" s="163" t="str">
        <f t="shared" si="10"/>
        <v>Trường ĐHKHXH&amp;NV</v>
      </c>
      <c r="R144" s="163" t="str">
        <f t="shared" si="11"/>
        <v>Trường ĐHKHXH&amp;NV</v>
      </c>
      <c r="S144" s="163"/>
      <c r="T144" s="163"/>
      <c r="U144" s="163" t="s">
        <v>144</v>
      </c>
      <c r="V144" s="166" t="s">
        <v>2033</v>
      </c>
      <c r="W144" s="71" t="s">
        <v>2034</v>
      </c>
      <c r="X144" s="83"/>
      <c r="Y144" s="83" t="s">
        <v>1490</v>
      </c>
      <c r="Z144" s="83"/>
      <c r="AA144" s="161" t="str">
        <f t="shared" si="12"/>
        <v>803VUChiều2</v>
      </c>
      <c r="AB144" s="207"/>
      <c r="AC144" s="207"/>
    </row>
    <row r="145" spans="1:207" s="72" customFormat="1" ht="51.75" customHeight="1" x14ac:dyDescent="0.2">
      <c r="A145" s="74">
        <v>136</v>
      </c>
      <c r="B145" s="83" t="s">
        <v>91</v>
      </c>
      <c r="C145" s="83" t="s">
        <v>60</v>
      </c>
      <c r="D145" s="83"/>
      <c r="E145" s="83" t="s">
        <v>1803</v>
      </c>
      <c r="F145" s="83">
        <v>2</v>
      </c>
      <c r="G145" s="83" t="s">
        <v>262</v>
      </c>
      <c r="H145" s="83" t="s">
        <v>2299</v>
      </c>
      <c r="I145" s="83">
        <v>40</v>
      </c>
      <c r="J145" s="163">
        <v>4</v>
      </c>
      <c r="K145" s="163" t="s">
        <v>296</v>
      </c>
      <c r="L145" s="163">
        <v>2</v>
      </c>
      <c r="M145" s="164" t="s">
        <v>328</v>
      </c>
      <c r="N145" s="163" t="s">
        <v>313</v>
      </c>
      <c r="O145" s="169">
        <f>VLOOKUP(N145,'Giang duong'!A:H,3,0)</f>
        <v>60</v>
      </c>
      <c r="P145" s="163"/>
      <c r="Q145" s="163" t="str">
        <f t="shared" si="10"/>
        <v>Trường ĐHKHXH&amp;NV</v>
      </c>
      <c r="R145" s="163" t="str">
        <f t="shared" si="11"/>
        <v>Trường ĐHKHXH&amp;NV</v>
      </c>
      <c r="S145" s="163"/>
      <c r="T145" s="163"/>
      <c r="U145" s="163" t="s">
        <v>144</v>
      </c>
      <c r="V145" s="166" t="s">
        <v>2033</v>
      </c>
      <c r="W145" s="71" t="s">
        <v>2034</v>
      </c>
      <c r="X145" s="83"/>
      <c r="Y145" s="83" t="s">
        <v>1490</v>
      </c>
      <c r="Z145" s="83"/>
      <c r="AA145" s="161" t="str">
        <f t="shared" si="12"/>
        <v>804VUChiều2</v>
      </c>
      <c r="AB145" s="207"/>
      <c r="AC145" s="207"/>
    </row>
    <row r="146" spans="1:207" s="72" customFormat="1" ht="51.75" customHeight="1" x14ac:dyDescent="0.2">
      <c r="A146" s="74">
        <v>137</v>
      </c>
      <c r="B146" s="83" t="s">
        <v>91</v>
      </c>
      <c r="C146" s="83" t="s">
        <v>60</v>
      </c>
      <c r="D146" s="83"/>
      <c r="E146" s="83" t="s">
        <v>1804</v>
      </c>
      <c r="F146" s="83">
        <v>2</v>
      </c>
      <c r="G146" s="83" t="s">
        <v>262</v>
      </c>
      <c r="H146" s="83" t="s">
        <v>2300</v>
      </c>
      <c r="I146" s="83">
        <v>38</v>
      </c>
      <c r="J146" s="163">
        <v>3</v>
      </c>
      <c r="K146" s="163" t="s">
        <v>296</v>
      </c>
      <c r="L146" s="163">
        <v>2</v>
      </c>
      <c r="M146" s="164" t="s">
        <v>304</v>
      </c>
      <c r="N146" s="163" t="s">
        <v>332</v>
      </c>
      <c r="O146" s="169">
        <f>VLOOKUP(N146,'Giang duong'!A:H,3,0)</f>
        <v>60</v>
      </c>
      <c r="P146" s="163"/>
      <c r="Q146" s="163" t="str">
        <f t="shared" si="10"/>
        <v>Khoa Luật</v>
      </c>
      <c r="R146" s="163" t="str">
        <f t="shared" si="11"/>
        <v>Khoa Luật</v>
      </c>
      <c r="S146" s="163"/>
      <c r="T146" s="163"/>
      <c r="U146" s="163" t="s">
        <v>145</v>
      </c>
      <c r="V146" s="166" t="s">
        <v>2033</v>
      </c>
      <c r="W146" s="71" t="s">
        <v>2034</v>
      </c>
      <c r="X146" s="83"/>
      <c r="Y146" s="83" t="s">
        <v>1490</v>
      </c>
      <c r="Z146" s="83"/>
      <c r="AA146" s="161" t="str">
        <f t="shared" si="12"/>
        <v>807VUChiều2</v>
      </c>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row>
    <row r="147" spans="1:207" s="72" customFormat="1" ht="51.75" customHeight="1" x14ac:dyDescent="0.2">
      <c r="A147" s="74">
        <v>138</v>
      </c>
      <c r="B147" s="83" t="s">
        <v>91</v>
      </c>
      <c r="C147" s="83" t="s">
        <v>60</v>
      </c>
      <c r="D147" s="83"/>
      <c r="E147" s="83" t="s">
        <v>1805</v>
      </c>
      <c r="F147" s="83">
        <v>2</v>
      </c>
      <c r="G147" s="83" t="s">
        <v>262</v>
      </c>
      <c r="H147" s="83" t="s">
        <v>2301</v>
      </c>
      <c r="I147" s="83">
        <v>38</v>
      </c>
      <c r="J147" s="163">
        <v>3</v>
      </c>
      <c r="K147" s="163" t="s">
        <v>296</v>
      </c>
      <c r="L147" s="163">
        <v>2</v>
      </c>
      <c r="M147" s="164" t="s">
        <v>304</v>
      </c>
      <c r="N147" s="163" t="s">
        <v>333</v>
      </c>
      <c r="O147" s="169">
        <f>VLOOKUP(N147,'Giang duong'!A:H,3,0)</f>
        <v>60</v>
      </c>
      <c r="P147" s="163"/>
      <c r="Q147" s="163" t="str">
        <f t="shared" si="10"/>
        <v>Khoa Luật</v>
      </c>
      <c r="R147" s="163" t="str">
        <f t="shared" si="11"/>
        <v>Khoa Luật</v>
      </c>
      <c r="S147" s="163"/>
      <c r="T147" s="163"/>
      <c r="U147" s="163" t="s">
        <v>145</v>
      </c>
      <c r="V147" s="166" t="s">
        <v>2033</v>
      </c>
      <c r="W147" s="71" t="s">
        <v>2034</v>
      </c>
      <c r="X147" s="83"/>
      <c r="Y147" s="83" t="s">
        <v>1490</v>
      </c>
      <c r="Z147" s="83"/>
      <c r="AA147" s="161" t="str">
        <f t="shared" si="12"/>
        <v>808VUChiều2</v>
      </c>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row>
    <row r="148" spans="1:207" s="72" customFormat="1" ht="51.75" customHeight="1" x14ac:dyDescent="0.2">
      <c r="A148" s="74">
        <v>139</v>
      </c>
      <c r="B148" s="83" t="s">
        <v>91</v>
      </c>
      <c r="C148" s="83" t="s">
        <v>60</v>
      </c>
      <c r="D148" s="83"/>
      <c r="E148" s="83" t="s">
        <v>1806</v>
      </c>
      <c r="F148" s="83">
        <v>2</v>
      </c>
      <c r="G148" s="83" t="s">
        <v>262</v>
      </c>
      <c r="H148" s="83" t="s">
        <v>2302</v>
      </c>
      <c r="I148" s="83">
        <v>38</v>
      </c>
      <c r="J148" s="163">
        <v>3</v>
      </c>
      <c r="K148" s="163" t="s">
        <v>296</v>
      </c>
      <c r="L148" s="163">
        <v>2</v>
      </c>
      <c r="M148" s="164" t="s">
        <v>304</v>
      </c>
      <c r="N148" s="163" t="s">
        <v>334</v>
      </c>
      <c r="O148" s="169">
        <f>VLOOKUP(N148,'Giang duong'!A:H,3,0)</f>
        <v>60</v>
      </c>
      <c r="P148" s="163"/>
      <c r="Q148" s="163" t="str">
        <f t="shared" si="10"/>
        <v>Khoa Luật</v>
      </c>
      <c r="R148" s="163" t="str">
        <f t="shared" si="11"/>
        <v>Khoa Luật</v>
      </c>
      <c r="S148" s="163"/>
      <c r="T148" s="163"/>
      <c r="U148" s="163" t="s">
        <v>145</v>
      </c>
      <c r="V148" s="166" t="s">
        <v>2033</v>
      </c>
      <c r="W148" s="71" t="s">
        <v>2034</v>
      </c>
      <c r="X148" s="83"/>
      <c r="Y148" s="83" t="s">
        <v>1490</v>
      </c>
      <c r="Z148" s="83"/>
      <c r="AA148" s="161" t="str">
        <f t="shared" si="12"/>
        <v>809VUChiều2</v>
      </c>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row>
    <row r="149" spans="1:207" s="72" customFormat="1" ht="51.75" customHeight="1" x14ac:dyDescent="0.2">
      <c r="A149" s="74">
        <v>140</v>
      </c>
      <c r="B149" s="71" t="s">
        <v>1566</v>
      </c>
      <c r="C149" s="71" t="s">
        <v>1567</v>
      </c>
      <c r="D149" s="71" t="s">
        <v>81</v>
      </c>
      <c r="E149" s="71" t="s">
        <v>1567</v>
      </c>
      <c r="F149" s="71">
        <v>3</v>
      </c>
      <c r="G149" s="71" t="s">
        <v>199</v>
      </c>
      <c r="H149" s="71" t="s">
        <v>44</v>
      </c>
      <c r="I149" s="71">
        <v>82</v>
      </c>
      <c r="J149" s="71">
        <v>1</v>
      </c>
      <c r="K149" s="163" t="s">
        <v>186</v>
      </c>
      <c r="L149" s="161" t="s">
        <v>1956</v>
      </c>
      <c r="M149" s="163" t="s">
        <v>336</v>
      </c>
      <c r="N149" s="163" t="s">
        <v>365</v>
      </c>
      <c r="O149" s="169">
        <f>VLOOKUP(N149,'Giang duong'!A:H,3,0)</f>
        <v>80</v>
      </c>
      <c r="P149" s="71"/>
      <c r="Q149" s="197" t="s">
        <v>2197</v>
      </c>
      <c r="R149" s="83" t="s">
        <v>933</v>
      </c>
      <c r="S149" s="71"/>
      <c r="T149" s="71"/>
      <c r="U149" s="71" t="s">
        <v>173</v>
      </c>
      <c r="V149" s="168"/>
      <c r="W149" s="71" t="s">
        <v>2035</v>
      </c>
      <c r="X149" s="71"/>
      <c r="Y149" s="71"/>
      <c r="Z149" s="71"/>
      <c r="AA149" s="161" t="str">
        <f t="shared" si="12"/>
        <v>103CSSNNSáng5</v>
      </c>
    </row>
    <row r="150" spans="1:207" s="72" customFormat="1" ht="51.75" customHeight="1" x14ac:dyDescent="0.2">
      <c r="A150" s="74">
        <v>141</v>
      </c>
      <c r="B150" s="83" t="s">
        <v>239</v>
      </c>
      <c r="C150" s="83" t="s">
        <v>84</v>
      </c>
      <c r="D150" s="83"/>
      <c r="E150" s="83" t="s">
        <v>477</v>
      </c>
      <c r="F150" s="83">
        <v>2</v>
      </c>
      <c r="G150" s="83" t="s">
        <v>262</v>
      </c>
      <c r="H150" s="83" t="s">
        <v>2287</v>
      </c>
      <c r="I150" s="83">
        <v>38</v>
      </c>
      <c r="J150" s="163">
        <v>3</v>
      </c>
      <c r="K150" s="162" t="s">
        <v>296</v>
      </c>
      <c r="L150" s="162" t="s">
        <v>1918</v>
      </c>
      <c r="M150" s="170" t="s">
        <v>304</v>
      </c>
      <c r="N150" s="162" t="s">
        <v>314</v>
      </c>
      <c r="O150" s="169">
        <f>VLOOKUP(N150,'Giang duong'!A:H,3,0)</f>
        <v>60</v>
      </c>
      <c r="P150" s="163"/>
      <c r="Q150" s="163" t="str">
        <f t="shared" ref="Q150:Q160" si="13">U150</f>
        <v>Trường ĐHKHXH&amp;NV</v>
      </c>
      <c r="R150" s="163" t="str">
        <f t="shared" ref="R150:R160" si="14">U150</f>
        <v>Trường ĐHKHXH&amp;NV</v>
      </c>
      <c r="S150" s="163"/>
      <c r="T150" s="163"/>
      <c r="U150" s="163" t="s">
        <v>144</v>
      </c>
      <c r="V150" s="166" t="s">
        <v>2033</v>
      </c>
      <c r="W150" s="71" t="s">
        <v>2034</v>
      </c>
      <c r="X150" s="83"/>
      <c r="Y150" s="83" t="s">
        <v>1490</v>
      </c>
      <c r="Z150" s="83"/>
      <c r="AA150" s="161" t="str">
        <f t="shared" si="12"/>
        <v>805VUChiều2</v>
      </c>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row>
    <row r="151" spans="1:207" s="72" customFormat="1" ht="51.75" customHeight="1" x14ac:dyDescent="0.2">
      <c r="A151" s="74">
        <v>142</v>
      </c>
      <c r="B151" s="83" t="s">
        <v>239</v>
      </c>
      <c r="C151" s="83" t="s">
        <v>84</v>
      </c>
      <c r="D151" s="83"/>
      <c r="E151" s="83" t="s">
        <v>478</v>
      </c>
      <c r="F151" s="83">
        <v>2</v>
      </c>
      <c r="G151" s="83" t="s">
        <v>262</v>
      </c>
      <c r="H151" s="83" t="s">
        <v>2288</v>
      </c>
      <c r="I151" s="83">
        <v>38</v>
      </c>
      <c r="J151" s="163">
        <v>3</v>
      </c>
      <c r="K151" s="162" t="s">
        <v>296</v>
      </c>
      <c r="L151" s="162" t="s">
        <v>1918</v>
      </c>
      <c r="M151" s="170" t="s">
        <v>339</v>
      </c>
      <c r="N151" s="162" t="s">
        <v>315</v>
      </c>
      <c r="O151" s="169">
        <f>VLOOKUP(N151,'Giang duong'!A:H,3,0)</f>
        <v>60</v>
      </c>
      <c r="P151" s="163"/>
      <c r="Q151" s="163" t="str">
        <f t="shared" si="13"/>
        <v>Trường ĐHKHXH&amp;NV</v>
      </c>
      <c r="R151" s="163" t="str">
        <f t="shared" si="14"/>
        <v>Trường ĐHKHXH&amp;NV</v>
      </c>
      <c r="S151" s="163"/>
      <c r="T151" s="163"/>
      <c r="U151" s="163" t="s">
        <v>144</v>
      </c>
      <c r="V151" s="166" t="s">
        <v>2033</v>
      </c>
      <c r="W151" s="71" t="s">
        <v>2034</v>
      </c>
      <c r="X151" s="83"/>
      <c r="Y151" s="83" t="s">
        <v>1490</v>
      </c>
      <c r="Z151" s="83"/>
      <c r="AA151" s="161" t="str">
        <f t="shared" si="12"/>
        <v>806VUChiều2</v>
      </c>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c r="CX151" s="207"/>
      <c r="CY151" s="207"/>
      <c r="CZ151" s="207"/>
      <c r="DA151" s="207"/>
      <c r="DB151" s="207"/>
      <c r="DC151" s="207"/>
      <c r="DD151" s="207"/>
      <c r="DE151" s="207"/>
      <c r="DF151" s="207"/>
      <c r="DG151" s="207"/>
      <c r="DH151" s="207"/>
      <c r="DI151" s="207"/>
      <c r="DJ151" s="207"/>
      <c r="DK151" s="207"/>
      <c r="DL151" s="207"/>
      <c r="DM151" s="207"/>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207"/>
      <c r="FE151" s="207"/>
      <c r="FF151" s="207"/>
      <c r="FG151" s="207"/>
      <c r="FH151" s="207"/>
      <c r="FI151" s="207"/>
      <c r="FJ151" s="207"/>
      <c r="FK151" s="207"/>
      <c r="FL151" s="207"/>
      <c r="FM151" s="207"/>
      <c r="FN151" s="207"/>
      <c r="FO151" s="207"/>
      <c r="FP151" s="207"/>
      <c r="FQ151" s="207"/>
      <c r="FR151" s="207"/>
      <c r="FS151" s="207"/>
      <c r="FT151" s="207"/>
      <c r="FU151" s="207"/>
      <c r="FV151" s="207"/>
      <c r="FW151" s="207"/>
      <c r="FX151" s="207"/>
      <c r="FY151" s="207"/>
      <c r="FZ151" s="207"/>
      <c r="GA151" s="207"/>
      <c r="GB151" s="207"/>
      <c r="GC151" s="207"/>
      <c r="GD151" s="207"/>
      <c r="GE151" s="207"/>
      <c r="GF151" s="207"/>
      <c r="GG151" s="207"/>
      <c r="GH151" s="207"/>
      <c r="GI151" s="207"/>
      <c r="GJ151" s="207"/>
      <c r="GK151" s="207"/>
      <c r="GL151" s="207"/>
      <c r="GM151" s="207"/>
      <c r="GN151" s="207"/>
      <c r="GO151" s="207"/>
      <c r="GP151" s="207"/>
      <c r="GQ151" s="207"/>
      <c r="GR151" s="207"/>
      <c r="GS151" s="207"/>
      <c r="GT151" s="207"/>
      <c r="GU151" s="207"/>
      <c r="GV151" s="207"/>
      <c r="GW151" s="207"/>
      <c r="GX151" s="207"/>
      <c r="GY151" s="207"/>
    </row>
    <row r="152" spans="1:207" s="72" customFormat="1" ht="51.75" customHeight="1" x14ac:dyDescent="0.2">
      <c r="A152" s="74">
        <v>143</v>
      </c>
      <c r="B152" s="83" t="s">
        <v>239</v>
      </c>
      <c r="C152" s="83" t="s">
        <v>84</v>
      </c>
      <c r="D152" s="83"/>
      <c r="E152" s="83" t="s">
        <v>479</v>
      </c>
      <c r="F152" s="83">
        <v>2</v>
      </c>
      <c r="G152" s="83" t="s">
        <v>262</v>
      </c>
      <c r="H152" s="83" t="s">
        <v>2289</v>
      </c>
      <c r="I152" s="83">
        <v>38</v>
      </c>
      <c r="J152" s="163">
        <v>3</v>
      </c>
      <c r="K152" s="162" t="s">
        <v>186</v>
      </c>
      <c r="L152" s="162" t="s">
        <v>1918</v>
      </c>
      <c r="M152" s="170" t="s">
        <v>338</v>
      </c>
      <c r="N152" s="163" t="s">
        <v>332</v>
      </c>
      <c r="O152" s="169">
        <f>VLOOKUP(N152,'Giang duong'!A:H,3,0)</f>
        <v>60</v>
      </c>
      <c r="P152" s="163"/>
      <c r="Q152" s="163" t="str">
        <f t="shared" si="13"/>
        <v>Trường ĐHKHXH&amp;NV</v>
      </c>
      <c r="R152" s="163" t="str">
        <f t="shared" si="14"/>
        <v>Trường ĐHKHXH&amp;NV</v>
      </c>
      <c r="S152" s="163"/>
      <c r="T152" s="163"/>
      <c r="U152" s="163" t="s">
        <v>144</v>
      </c>
      <c r="V152" s="166" t="s">
        <v>2033</v>
      </c>
      <c r="W152" s="71" t="s">
        <v>2034</v>
      </c>
      <c r="X152" s="83"/>
      <c r="Y152" s="83" t="s">
        <v>1490</v>
      </c>
      <c r="Z152" s="83"/>
      <c r="AA152" s="161" t="str">
        <f t="shared" si="12"/>
        <v>807VUSáng2</v>
      </c>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207"/>
      <c r="BS152" s="207"/>
      <c r="BT152" s="207"/>
      <c r="BU152" s="207"/>
      <c r="BV152" s="207"/>
      <c r="BW152" s="207"/>
      <c r="BX152" s="207"/>
      <c r="BY152" s="207"/>
      <c r="BZ152" s="207"/>
      <c r="CA152" s="207"/>
      <c r="CB152" s="207"/>
      <c r="CC152" s="207"/>
      <c r="CD152" s="207"/>
      <c r="CE152" s="207"/>
      <c r="CF152" s="207"/>
      <c r="CG152" s="207"/>
      <c r="CH152" s="207"/>
      <c r="CI152" s="207"/>
      <c r="CJ152" s="207"/>
      <c r="CK152" s="207"/>
      <c r="CL152" s="207"/>
      <c r="CM152" s="207"/>
      <c r="CN152" s="207"/>
      <c r="CO152" s="207"/>
      <c r="CP152" s="207"/>
      <c r="CQ152" s="207"/>
      <c r="CR152" s="207"/>
      <c r="CS152" s="207"/>
      <c r="CT152" s="207"/>
      <c r="CU152" s="207"/>
      <c r="CV152" s="207"/>
      <c r="CW152" s="207"/>
      <c r="CX152" s="207"/>
      <c r="CY152" s="207"/>
      <c r="CZ152" s="207"/>
      <c r="DA152" s="207"/>
      <c r="DB152" s="207"/>
      <c r="DC152" s="207"/>
      <c r="DD152" s="207"/>
      <c r="DE152" s="207"/>
      <c r="DF152" s="207"/>
      <c r="DG152" s="207"/>
      <c r="DH152" s="207"/>
      <c r="DI152" s="207"/>
      <c r="DJ152" s="207"/>
      <c r="DK152" s="207"/>
      <c r="DL152" s="207"/>
      <c r="DM152" s="207"/>
      <c r="DN152" s="207"/>
      <c r="DO152" s="207"/>
      <c r="DP152" s="207"/>
      <c r="DQ152" s="207"/>
      <c r="DR152" s="207"/>
      <c r="DS152" s="207"/>
      <c r="DT152" s="207"/>
      <c r="DU152" s="207"/>
      <c r="DV152" s="207"/>
      <c r="DW152" s="207"/>
      <c r="DX152" s="207"/>
      <c r="DY152" s="207"/>
      <c r="DZ152" s="207"/>
      <c r="EA152" s="207"/>
      <c r="EB152" s="207"/>
      <c r="EC152" s="207"/>
      <c r="ED152" s="207"/>
      <c r="EE152" s="207"/>
      <c r="EF152" s="207"/>
      <c r="EG152" s="207"/>
      <c r="EH152" s="207"/>
      <c r="EI152" s="207"/>
      <c r="EJ152" s="207"/>
      <c r="EK152" s="207"/>
      <c r="EL152" s="207"/>
      <c r="EM152" s="207"/>
      <c r="EN152" s="207"/>
      <c r="EO152" s="207"/>
      <c r="EP152" s="207"/>
      <c r="EQ152" s="207"/>
      <c r="ER152" s="207"/>
      <c r="ES152" s="207"/>
      <c r="ET152" s="207"/>
      <c r="EU152" s="207"/>
      <c r="EV152" s="207"/>
      <c r="EW152" s="207"/>
      <c r="EX152" s="207"/>
      <c r="EY152" s="207"/>
      <c r="EZ152" s="207"/>
      <c r="FA152" s="207"/>
      <c r="FB152" s="207"/>
      <c r="FC152" s="207"/>
      <c r="FD152" s="207"/>
      <c r="FE152" s="207"/>
      <c r="FF152" s="207"/>
      <c r="FG152" s="207"/>
      <c r="FH152" s="207"/>
      <c r="FI152" s="207"/>
      <c r="FJ152" s="207"/>
      <c r="FK152" s="207"/>
      <c r="FL152" s="207"/>
      <c r="FM152" s="207"/>
      <c r="FN152" s="207"/>
      <c r="FO152" s="207"/>
      <c r="FP152" s="207"/>
      <c r="FQ152" s="207"/>
      <c r="FR152" s="207"/>
      <c r="FS152" s="207"/>
      <c r="FT152" s="207"/>
      <c r="FU152" s="207"/>
      <c r="FV152" s="207"/>
      <c r="FW152" s="207"/>
      <c r="FX152" s="207"/>
      <c r="FY152" s="207"/>
      <c r="FZ152" s="207"/>
      <c r="GA152" s="207"/>
      <c r="GB152" s="207"/>
      <c r="GC152" s="207"/>
      <c r="GD152" s="207"/>
      <c r="GE152" s="207"/>
      <c r="GF152" s="207"/>
      <c r="GG152" s="207"/>
      <c r="GH152" s="207"/>
      <c r="GI152" s="207"/>
      <c r="GJ152" s="207"/>
      <c r="GK152" s="207"/>
      <c r="GL152" s="207"/>
      <c r="GM152" s="207"/>
      <c r="GN152" s="207"/>
      <c r="GO152" s="207"/>
      <c r="GP152" s="207"/>
      <c r="GQ152" s="207"/>
      <c r="GR152" s="207"/>
      <c r="GS152" s="207"/>
      <c r="GT152" s="207"/>
      <c r="GU152" s="207"/>
      <c r="GV152" s="207"/>
      <c r="GW152" s="207"/>
      <c r="GX152" s="207"/>
      <c r="GY152" s="207"/>
    </row>
    <row r="153" spans="1:207" ht="51.75" customHeight="1" x14ac:dyDescent="0.2">
      <c r="A153" s="74">
        <v>144</v>
      </c>
      <c r="B153" s="83" t="s">
        <v>1544</v>
      </c>
      <c r="C153" s="83" t="s">
        <v>83</v>
      </c>
      <c r="D153" s="83" t="s">
        <v>84</v>
      </c>
      <c r="E153" s="83" t="s">
        <v>1807</v>
      </c>
      <c r="F153" s="83">
        <v>3</v>
      </c>
      <c r="G153" s="83" t="s">
        <v>262</v>
      </c>
      <c r="H153" s="83" t="s">
        <v>344</v>
      </c>
      <c r="I153" s="83">
        <v>95</v>
      </c>
      <c r="J153" s="163">
        <v>2</v>
      </c>
      <c r="K153" s="163" t="s">
        <v>186</v>
      </c>
      <c r="L153" s="163">
        <v>4</v>
      </c>
      <c r="M153" s="163" t="s">
        <v>301</v>
      </c>
      <c r="N153" s="163" t="s">
        <v>342</v>
      </c>
      <c r="O153" s="169">
        <f>VLOOKUP(N153,'Giang duong'!A:H,3,0)</f>
        <v>100</v>
      </c>
      <c r="P153" s="163"/>
      <c r="Q153" s="163" t="str">
        <f t="shared" si="13"/>
        <v>Trường ĐHKHXH&amp;NV</v>
      </c>
      <c r="R153" s="163" t="str">
        <f t="shared" si="14"/>
        <v>Trường ĐHKHXH&amp;NV</v>
      </c>
      <c r="S153" s="163"/>
      <c r="T153" s="163"/>
      <c r="U153" s="163" t="s">
        <v>144</v>
      </c>
      <c r="V153" s="166" t="s">
        <v>2033</v>
      </c>
      <c r="W153" s="71" t="s">
        <v>2034</v>
      </c>
      <c r="X153" s="83"/>
      <c r="Y153" s="83" t="s">
        <v>1490</v>
      </c>
      <c r="Z153" s="83"/>
      <c r="AA153" s="161" t="str">
        <f t="shared" si="12"/>
        <v>703VUSáng4</v>
      </c>
    </row>
    <row r="154" spans="1:207" ht="51.75" customHeight="1" x14ac:dyDescent="0.2">
      <c r="A154" s="74">
        <v>145</v>
      </c>
      <c r="B154" s="83" t="s">
        <v>1544</v>
      </c>
      <c r="C154" s="83" t="s">
        <v>83</v>
      </c>
      <c r="D154" s="83" t="s">
        <v>84</v>
      </c>
      <c r="E154" s="83" t="s">
        <v>1808</v>
      </c>
      <c r="F154" s="83">
        <v>3</v>
      </c>
      <c r="G154" s="83" t="s">
        <v>262</v>
      </c>
      <c r="H154" s="83" t="s">
        <v>345</v>
      </c>
      <c r="I154" s="83">
        <v>95</v>
      </c>
      <c r="J154" s="163">
        <v>2</v>
      </c>
      <c r="K154" s="163" t="s">
        <v>186</v>
      </c>
      <c r="L154" s="163">
        <v>4</v>
      </c>
      <c r="M154" s="163" t="s">
        <v>336</v>
      </c>
      <c r="N154" s="163" t="s">
        <v>343</v>
      </c>
      <c r="O154" s="169">
        <f>VLOOKUP(N154,'Giang duong'!A:H,3,0)</f>
        <v>100</v>
      </c>
      <c r="P154" s="163"/>
      <c r="Q154" s="163" t="str">
        <f t="shared" si="13"/>
        <v>Trường ĐHKHXH&amp;NV</v>
      </c>
      <c r="R154" s="163" t="str">
        <f t="shared" si="14"/>
        <v>Trường ĐHKHXH&amp;NV</v>
      </c>
      <c r="S154" s="163"/>
      <c r="T154" s="163"/>
      <c r="U154" s="163" t="s">
        <v>144</v>
      </c>
      <c r="V154" s="166" t="s">
        <v>2033</v>
      </c>
      <c r="W154" s="71" t="s">
        <v>2034</v>
      </c>
      <c r="X154" s="83"/>
      <c r="Y154" s="83" t="s">
        <v>1490</v>
      </c>
      <c r="Z154" s="83"/>
      <c r="AA154" s="161" t="str">
        <f t="shared" si="12"/>
        <v>704VUSáng4</v>
      </c>
    </row>
    <row r="155" spans="1:207" s="72" customFormat="1" ht="51.75" customHeight="1" x14ac:dyDescent="0.2">
      <c r="A155" s="74">
        <v>146</v>
      </c>
      <c r="B155" s="83" t="s">
        <v>1544</v>
      </c>
      <c r="C155" s="83" t="s">
        <v>83</v>
      </c>
      <c r="D155" s="83" t="s">
        <v>84</v>
      </c>
      <c r="E155" s="83" t="s">
        <v>1809</v>
      </c>
      <c r="F155" s="83">
        <v>3</v>
      </c>
      <c r="G155" s="83" t="s">
        <v>262</v>
      </c>
      <c r="H155" s="83" t="s">
        <v>2303</v>
      </c>
      <c r="I155" s="83">
        <v>89</v>
      </c>
      <c r="J155" s="163">
        <v>2</v>
      </c>
      <c r="K155" s="163" t="s">
        <v>296</v>
      </c>
      <c r="L155" s="163">
        <v>3</v>
      </c>
      <c r="M155" s="164" t="s">
        <v>298</v>
      </c>
      <c r="N155" s="163" t="s">
        <v>342</v>
      </c>
      <c r="O155" s="169">
        <f>VLOOKUP(N155,'Giang duong'!A:H,3,0)</f>
        <v>100</v>
      </c>
      <c r="P155" s="163"/>
      <c r="Q155" s="163" t="str">
        <f t="shared" si="13"/>
        <v>Trường ĐHKHXH&amp;NV</v>
      </c>
      <c r="R155" s="163" t="str">
        <f t="shared" si="14"/>
        <v>Trường ĐHKHXH&amp;NV</v>
      </c>
      <c r="S155" s="163"/>
      <c r="T155" s="163"/>
      <c r="U155" s="163" t="s">
        <v>144</v>
      </c>
      <c r="V155" s="166" t="s">
        <v>2033</v>
      </c>
      <c r="W155" s="71" t="s">
        <v>2034</v>
      </c>
      <c r="X155" s="83"/>
      <c r="Y155" s="83" t="s">
        <v>1490</v>
      </c>
      <c r="Z155" s="83"/>
      <c r="AA155" s="161" t="str">
        <f t="shared" si="12"/>
        <v>703VUChiều3</v>
      </c>
      <c r="AB155" s="207"/>
      <c r="AC155" s="207"/>
    </row>
    <row r="156" spans="1:207" s="72" customFormat="1" ht="51.75" customHeight="1" x14ac:dyDescent="0.2">
      <c r="A156" s="74">
        <v>147</v>
      </c>
      <c r="B156" s="83" t="s">
        <v>1544</v>
      </c>
      <c r="C156" s="83" t="s">
        <v>83</v>
      </c>
      <c r="D156" s="83" t="s">
        <v>84</v>
      </c>
      <c r="E156" s="83" t="s">
        <v>1810</v>
      </c>
      <c r="F156" s="83">
        <v>3</v>
      </c>
      <c r="G156" s="83" t="s">
        <v>262</v>
      </c>
      <c r="H156" s="83" t="s">
        <v>2304</v>
      </c>
      <c r="I156" s="83">
        <v>89</v>
      </c>
      <c r="J156" s="163">
        <v>2</v>
      </c>
      <c r="K156" s="163" t="s">
        <v>296</v>
      </c>
      <c r="L156" s="163">
        <v>3</v>
      </c>
      <c r="M156" s="163" t="s">
        <v>297</v>
      </c>
      <c r="N156" s="163" t="s">
        <v>343</v>
      </c>
      <c r="O156" s="169">
        <f>VLOOKUP(N156,'Giang duong'!A:H,3,0)</f>
        <v>100</v>
      </c>
      <c r="P156" s="163"/>
      <c r="Q156" s="163" t="str">
        <f t="shared" si="13"/>
        <v>Trường ĐHKHXH&amp;NV</v>
      </c>
      <c r="R156" s="163" t="str">
        <f t="shared" si="14"/>
        <v>Trường ĐHKHXH&amp;NV</v>
      </c>
      <c r="S156" s="163"/>
      <c r="T156" s="163"/>
      <c r="U156" s="163" t="s">
        <v>144</v>
      </c>
      <c r="V156" s="166" t="s">
        <v>2033</v>
      </c>
      <c r="W156" s="71" t="s">
        <v>2034</v>
      </c>
      <c r="X156" s="83"/>
      <c r="Y156" s="83" t="s">
        <v>1490</v>
      </c>
      <c r="Z156" s="83"/>
      <c r="AA156" s="161" t="str">
        <f t="shared" si="12"/>
        <v>704VUChiều3</v>
      </c>
      <c r="AB156" s="207"/>
      <c r="AC156" s="207"/>
    </row>
    <row r="157" spans="1:207" s="72" customFormat="1" ht="51.75" customHeight="1" x14ac:dyDescent="0.2">
      <c r="A157" s="74">
        <v>148</v>
      </c>
      <c r="B157" s="83" t="s">
        <v>1544</v>
      </c>
      <c r="C157" s="83" t="s">
        <v>83</v>
      </c>
      <c r="D157" s="83" t="s">
        <v>84</v>
      </c>
      <c r="E157" s="83" t="s">
        <v>1811</v>
      </c>
      <c r="F157" s="83">
        <v>3</v>
      </c>
      <c r="G157" s="83" t="s">
        <v>240</v>
      </c>
      <c r="H157" s="83" t="s">
        <v>2290</v>
      </c>
      <c r="I157" s="83">
        <v>47</v>
      </c>
      <c r="J157" s="163">
        <v>2</v>
      </c>
      <c r="K157" s="163" t="s">
        <v>186</v>
      </c>
      <c r="L157" s="163" t="s">
        <v>1920</v>
      </c>
      <c r="M157" s="163" t="s">
        <v>301</v>
      </c>
      <c r="N157" s="163" t="s">
        <v>182</v>
      </c>
      <c r="O157" s="169">
        <f>VLOOKUP(N157,'Giang duong'!A:H,3,0)</f>
        <v>50</v>
      </c>
      <c r="P157" s="163"/>
      <c r="Q157" s="163" t="str">
        <f t="shared" si="13"/>
        <v>Trường ĐHKHXH&amp;NV</v>
      </c>
      <c r="R157" s="163" t="str">
        <f t="shared" si="14"/>
        <v>Trường ĐHKHXH&amp;NV</v>
      </c>
      <c r="S157" s="163"/>
      <c r="T157" s="163"/>
      <c r="U157" s="163" t="s">
        <v>144</v>
      </c>
      <c r="V157" s="166"/>
      <c r="W157" s="71" t="s">
        <v>2035</v>
      </c>
      <c r="X157" s="83"/>
      <c r="Y157" s="83" t="s">
        <v>1490</v>
      </c>
      <c r="Z157" s="83"/>
      <c r="AA157" s="161" t="str">
        <f t="shared" si="12"/>
        <v>510E4Sáng4</v>
      </c>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7"/>
      <c r="BX157" s="207"/>
      <c r="BY157" s="207"/>
      <c r="BZ157" s="207"/>
      <c r="CA157" s="207"/>
      <c r="CB157" s="207"/>
      <c r="CC157" s="207"/>
      <c r="CD157" s="207"/>
      <c r="CE157" s="207"/>
      <c r="CF157" s="207"/>
      <c r="CG157" s="207"/>
      <c r="CH157" s="207"/>
      <c r="CI157" s="207"/>
      <c r="CJ157" s="207"/>
      <c r="CK157" s="207"/>
      <c r="CL157" s="207"/>
      <c r="CM157" s="207"/>
      <c r="CN157" s="207"/>
      <c r="CO157" s="207"/>
      <c r="CP157" s="207"/>
      <c r="CQ157" s="207"/>
      <c r="CR157" s="207"/>
      <c r="CS157" s="207"/>
      <c r="CT157" s="207"/>
      <c r="CU157" s="207"/>
      <c r="CV157" s="207"/>
      <c r="CW157" s="207"/>
      <c r="CX157" s="207"/>
      <c r="CY157" s="207"/>
      <c r="CZ157" s="207"/>
      <c r="DA157" s="207"/>
      <c r="DB157" s="207"/>
      <c r="DC157" s="207"/>
      <c r="DD157" s="207"/>
      <c r="DE157" s="207"/>
      <c r="DF157" s="207"/>
      <c r="DG157" s="207"/>
      <c r="DH157" s="207"/>
      <c r="DI157" s="207"/>
      <c r="DJ157" s="207"/>
      <c r="DK157" s="207"/>
      <c r="DL157" s="207"/>
      <c r="DM157" s="207"/>
      <c r="DN157" s="207"/>
      <c r="DO157" s="207"/>
      <c r="DP157" s="207"/>
      <c r="DQ157" s="207"/>
      <c r="DR157" s="207"/>
      <c r="DS157" s="207"/>
      <c r="DT157" s="207"/>
      <c r="DU157" s="207"/>
      <c r="DV157" s="207"/>
      <c r="DW157" s="207"/>
      <c r="DX157" s="207"/>
      <c r="DY157" s="207"/>
      <c r="DZ157" s="207"/>
      <c r="EA157" s="207"/>
      <c r="EB157" s="207"/>
      <c r="EC157" s="207"/>
      <c r="ED157" s="207"/>
      <c r="EE157" s="207"/>
      <c r="EF157" s="207"/>
      <c r="EG157" s="207"/>
      <c r="EH157" s="207"/>
      <c r="EI157" s="207"/>
      <c r="EJ157" s="207"/>
      <c r="EK157" s="207"/>
      <c r="EL157" s="207"/>
      <c r="EM157" s="207"/>
      <c r="EN157" s="207"/>
      <c r="EO157" s="207"/>
      <c r="EP157" s="207"/>
      <c r="EQ157" s="207"/>
      <c r="ER157" s="207"/>
      <c r="ES157" s="207"/>
      <c r="ET157" s="207"/>
      <c r="EU157" s="207"/>
      <c r="EV157" s="207"/>
      <c r="EW157" s="207"/>
      <c r="EX157" s="207"/>
      <c r="EY157" s="207"/>
      <c r="EZ157" s="207"/>
      <c r="FA157" s="207"/>
      <c r="FB157" s="207"/>
      <c r="FC157" s="207"/>
      <c r="FD157" s="207"/>
      <c r="FE157" s="207"/>
      <c r="FF157" s="207"/>
      <c r="FG157" s="207"/>
      <c r="FH157" s="207"/>
      <c r="FI157" s="207"/>
      <c r="FJ157" s="207"/>
      <c r="FK157" s="207"/>
      <c r="FL157" s="207"/>
      <c r="FM157" s="207"/>
      <c r="FN157" s="207"/>
      <c r="FO157" s="207"/>
      <c r="FP157" s="207"/>
      <c r="FQ157" s="207"/>
      <c r="FR157" s="207"/>
      <c r="FS157" s="207"/>
      <c r="FT157" s="207"/>
      <c r="FU157" s="207"/>
      <c r="FV157" s="207"/>
      <c r="FW157" s="207"/>
      <c r="FX157" s="207"/>
      <c r="FY157" s="207"/>
      <c r="FZ157" s="207"/>
      <c r="GA157" s="207"/>
      <c r="GB157" s="207"/>
      <c r="GC157" s="207"/>
      <c r="GD157" s="207"/>
      <c r="GE157" s="207"/>
      <c r="GF157" s="207"/>
      <c r="GG157" s="207"/>
      <c r="GH157" s="207"/>
      <c r="GI157" s="207"/>
      <c r="GJ157" s="207"/>
      <c r="GK157" s="207"/>
      <c r="GL157" s="207"/>
      <c r="GM157" s="207"/>
      <c r="GN157" s="207"/>
      <c r="GO157" s="207"/>
      <c r="GP157" s="207"/>
      <c r="GQ157" s="207"/>
      <c r="GR157" s="207"/>
      <c r="GS157" s="207"/>
      <c r="GT157" s="207"/>
      <c r="GU157" s="207"/>
      <c r="GV157" s="207"/>
      <c r="GW157" s="207"/>
      <c r="GX157" s="207"/>
      <c r="GY157" s="207"/>
    </row>
    <row r="158" spans="1:207" s="72" customFormat="1" ht="51.75" customHeight="1" x14ac:dyDescent="0.2">
      <c r="A158" s="74">
        <v>149</v>
      </c>
      <c r="B158" s="83" t="s">
        <v>1544</v>
      </c>
      <c r="C158" s="83" t="s">
        <v>83</v>
      </c>
      <c r="D158" s="83" t="s">
        <v>84</v>
      </c>
      <c r="E158" s="83" t="s">
        <v>1812</v>
      </c>
      <c r="F158" s="83">
        <v>3</v>
      </c>
      <c r="G158" s="83" t="s">
        <v>240</v>
      </c>
      <c r="H158" s="83" t="s">
        <v>2291</v>
      </c>
      <c r="I158" s="83">
        <v>47</v>
      </c>
      <c r="J158" s="163">
        <v>2</v>
      </c>
      <c r="K158" s="163" t="s">
        <v>186</v>
      </c>
      <c r="L158" s="163" t="s">
        <v>1920</v>
      </c>
      <c r="M158" s="163" t="s">
        <v>336</v>
      </c>
      <c r="N158" s="163" t="s">
        <v>184</v>
      </c>
      <c r="O158" s="169">
        <f>VLOOKUP(N158,'Giang duong'!A:H,3,0)</f>
        <v>50</v>
      </c>
      <c r="P158" s="163"/>
      <c r="Q158" s="163" t="str">
        <f t="shared" si="13"/>
        <v>Trường ĐHKHXH&amp;NV</v>
      </c>
      <c r="R158" s="163" t="str">
        <f t="shared" si="14"/>
        <v>Trường ĐHKHXH&amp;NV</v>
      </c>
      <c r="S158" s="163"/>
      <c r="T158" s="163"/>
      <c r="U158" s="163" t="s">
        <v>144</v>
      </c>
      <c r="V158" s="166"/>
      <c r="W158" s="71" t="s">
        <v>2035</v>
      </c>
      <c r="X158" s="83"/>
      <c r="Y158" s="83" t="s">
        <v>1490</v>
      </c>
      <c r="Z158" s="83"/>
      <c r="AA158" s="161" t="str">
        <f t="shared" si="12"/>
        <v>511E4Sáng4</v>
      </c>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row>
    <row r="159" spans="1:207" s="72" customFormat="1" ht="51.75" customHeight="1" x14ac:dyDescent="0.2">
      <c r="A159" s="74">
        <v>150</v>
      </c>
      <c r="B159" s="83" t="s">
        <v>1544</v>
      </c>
      <c r="C159" s="83" t="s">
        <v>83</v>
      </c>
      <c r="D159" s="83" t="s">
        <v>84</v>
      </c>
      <c r="E159" s="83" t="s">
        <v>1813</v>
      </c>
      <c r="F159" s="83">
        <v>3</v>
      </c>
      <c r="G159" s="83" t="s">
        <v>240</v>
      </c>
      <c r="H159" s="83" t="s">
        <v>1610</v>
      </c>
      <c r="I159" s="83">
        <v>54</v>
      </c>
      <c r="J159" s="163">
        <v>1</v>
      </c>
      <c r="K159" s="163" t="s">
        <v>296</v>
      </c>
      <c r="L159" s="163" t="s">
        <v>1919</v>
      </c>
      <c r="M159" s="163" t="s">
        <v>298</v>
      </c>
      <c r="N159" s="163" t="s">
        <v>184</v>
      </c>
      <c r="O159" s="169">
        <f>VLOOKUP(N159,'Giang duong'!A:H,3,0)</f>
        <v>50</v>
      </c>
      <c r="P159" s="163"/>
      <c r="Q159" s="163" t="str">
        <f t="shared" si="13"/>
        <v>Trường ĐHKHXH&amp;NV</v>
      </c>
      <c r="R159" s="163" t="str">
        <f t="shared" si="14"/>
        <v>Trường ĐHKHXH&amp;NV</v>
      </c>
      <c r="S159" s="163"/>
      <c r="T159" s="163"/>
      <c r="U159" s="163" t="s">
        <v>144</v>
      </c>
      <c r="V159" s="166"/>
      <c r="W159" s="71" t="s">
        <v>2035</v>
      </c>
      <c r="X159" s="83"/>
      <c r="Y159" s="83" t="s">
        <v>1490</v>
      </c>
      <c r="Z159" s="83"/>
      <c r="AA159" s="161" t="str">
        <f t="shared" si="12"/>
        <v>511E4Chiều3</v>
      </c>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207"/>
      <c r="BU159" s="207"/>
      <c r="BV159" s="207"/>
      <c r="BW159" s="207"/>
      <c r="BX159" s="207"/>
      <c r="BY159" s="207"/>
      <c r="BZ159" s="207"/>
      <c r="CA159" s="207"/>
      <c r="CB159" s="207"/>
      <c r="CC159" s="207"/>
      <c r="CD159" s="207"/>
      <c r="CE159" s="207"/>
      <c r="CF159" s="207"/>
      <c r="CG159" s="207"/>
      <c r="CH159" s="207"/>
      <c r="CI159" s="207"/>
      <c r="CJ159" s="207"/>
      <c r="CK159" s="207"/>
      <c r="CL159" s="207"/>
      <c r="CM159" s="207"/>
      <c r="CN159" s="207"/>
      <c r="CO159" s="207"/>
      <c r="CP159" s="207"/>
      <c r="CQ159" s="207"/>
      <c r="CR159" s="207"/>
      <c r="CS159" s="207"/>
      <c r="CT159" s="207"/>
      <c r="CU159" s="207"/>
      <c r="CV159" s="207"/>
      <c r="CW159" s="207"/>
      <c r="CX159" s="207"/>
      <c r="CY159" s="207"/>
      <c r="CZ159" s="207"/>
      <c r="DA159" s="207"/>
      <c r="DB159" s="207"/>
      <c r="DC159" s="207"/>
      <c r="DD159" s="207"/>
      <c r="DE159" s="207"/>
      <c r="DF159" s="207"/>
      <c r="DG159" s="207"/>
      <c r="DH159" s="207"/>
      <c r="DI159" s="207"/>
      <c r="DJ159" s="207"/>
      <c r="DK159" s="207"/>
      <c r="DL159" s="207"/>
      <c r="DM159" s="207"/>
      <c r="DN159" s="207"/>
      <c r="DO159" s="207"/>
      <c r="DP159" s="207"/>
      <c r="DQ159" s="207"/>
      <c r="DR159" s="207"/>
      <c r="DS159" s="207"/>
      <c r="DT159" s="207"/>
      <c r="DU159" s="207"/>
      <c r="DV159" s="207"/>
      <c r="DW159" s="207"/>
      <c r="DX159" s="207"/>
      <c r="DY159" s="207"/>
      <c r="DZ159" s="207"/>
      <c r="EA159" s="207"/>
      <c r="EB159" s="207"/>
      <c r="EC159" s="207"/>
      <c r="ED159" s="207"/>
      <c r="EE159" s="207"/>
      <c r="EF159" s="207"/>
      <c r="EG159" s="207"/>
      <c r="EH159" s="207"/>
      <c r="EI159" s="207"/>
      <c r="EJ159" s="207"/>
      <c r="EK159" s="207"/>
      <c r="EL159" s="207"/>
      <c r="EM159" s="207"/>
      <c r="EN159" s="207"/>
      <c r="EO159" s="207"/>
      <c r="EP159" s="207"/>
      <c r="EQ159" s="207"/>
      <c r="ER159" s="207"/>
      <c r="ES159" s="207"/>
      <c r="ET159" s="207"/>
      <c r="EU159" s="207"/>
      <c r="EV159" s="207"/>
      <c r="EW159" s="207"/>
      <c r="EX159" s="207"/>
      <c r="EY159" s="207"/>
      <c r="EZ159" s="207"/>
      <c r="FA159" s="207"/>
      <c r="FB159" s="207"/>
      <c r="FC159" s="207"/>
      <c r="FD159" s="207"/>
      <c r="FE159" s="207"/>
      <c r="FF159" s="207"/>
      <c r="FG159" s="207"/>
      <c r="FH159" s="207"/>
      <c r="FI159" s="207"/>
      <c r="FJ159" s="207"/>
      <c r="FK159" s="207"/>
      <c r="FL159" s="207"/>
      <c r="FM159" s="207"/>
      <c r="FN159" s="207"/>
      <c r="FO159" s="207"/>
      <c r="FP159" s="207"/>
      <c r="FQ159" s="207"/>
      <c r="FR159" s="207"/>
      <c r="FS159" s="207"/>
      <c r="FT159" s="207"/>
      <c r="FU159" s="207"/>
      <c r="FV159" s="207"/>
      <c r="FW159" s="207"/>
      <c r="FX159" s="207"/>
      <c r="FY159" s="207"/>
      <c r="FZ159" s="207"/>
      <c r="GA159" s="207"/>
      <c r="GB159" s="207"/>
      <c r="GC159" s="207"/>
      <c r="GD159" s="207"/>
      <c r="GE159" s="207"/>
      <c r="GF159" s="207"/>
      <c r="GG159" s="207"/>
      <c r="GH159" s="207"/>
      <c r="GI159" s="207"/>
      <c r="GJ159" s="207"/>
      <c r="GK159" s="207"/>
      <c r="GL159" s="207"/>
      <c r="GM159" s="207"/>
      <c r="GN159" s="207"/>
      <c r="GO159" s="207"/>
      <c r="GP159" s="207"/>
      <c r="GQ159" s="207"/>
      <c r="GR159" s="207"/>
      <c r="GS159" s="207"/>
      <c r="GT159" s="207"/>
      <c r="GU159" s="207"/>
      <c r="GV159" s="207"/>
      <c r="GW159" s="207"/>
      <c r="GX159" s="207"/>
      <c r="GY159" s="207"/>
    </row>
    <row r="160" spans="1:207" s="72" customFormat="1" ht="51.75" customHeight="1" x14ac:dyDescent="0.2">
      <c r="A160" s="74">
        <v>151</v>
      </c>
      <c r="B160" s="83" t="s">
        <v>1544</v>
      </c>
      <c r="C160" s="83" t="s">
        <v>83</v>
      </c>
      <c r="D160" s="83" t="s">
        <v>84</v>
      </c>
      <c r="E160" s="83" t="s">
        <v>1814</v>
      </c>
      <c r="F160" s="83">
        <v>3</v>
      </c>
      <c r="G160" s="83" t="s">
        <v>240</v>
      </c>
      <c r="H160" s="83" t="s">
        <v>1643</v>
      </c>
      <c r="I160" s="83">
        <v>26</v>
      </c>
      <c r="J160" s="163">
        <v>1</v>
      </c>
      <c r="K160" s="163" t="s">
        <v>296</v>
      </c>
      <c r="L160" s="163" t="s">
        <v>1919</v>
      </c>
      <c r="M160" s="163" t="s">
        <v>297</v>
      </c>
      <c r="N160" s="163" t="s">
        <v>1958</v>
      </c>
      <c r="O160" s="169">
        <f>VLOOKUP(N160,'Giang duong'!A:H,3,0)</f>
        <v>40</v>
      </c>
      <c r="P160" s="163"/>
      <c r="Q160" s="163" t="str">
        <f t="shared" si="13"/>
        <v>Trường ĐHKHXH&amp;NV</v>
      </c>
      <c r="R160" s="163" t="str">
        <f t="shared" si="14"/>
        <v>Trường ĐHKHXH&amp;NV</v>
      </c>
      <c r="S160" s="163"/>
      <c r="T160" s="163"/>
      <c r="U160" s="163" t="s">
        <v>144</v>
      </c>
      <c r="V160" s="166"/>
      <c r="W160" s="71" t="s">
        <v>2035</v>
      </c>
      <c r="X160" s="83"/>
      <c r="Y160" s="83" t="s">
        <v>1490</v>
      </c>
      <c r="Z160" s="83"/>
      <c r="AA160" s="161" t="str">
        <f t="shared" si="12"/>
        <v>508E4Chiều3</v>
      </c>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row>
    <row r="161" spans="1:207" s="72" customFormat="1" ht="51.75" customHeight="1" x14ac:dyDescent="0.2">
      <c r="A161" s="74">
        <v>152</v>
      </c>
      <c r="B161" s="71" t="s">
        <v>1523</v>
      </c>
      <c r="C161" s="71" t="s">
        <v>1524</v>
      </c>
      <c r="D161" s="71"/>
      <c r="E161" s="71" t="s">
        <v>1524</v>
      </c>
      <c r="F161" s="71">
        <v>3</v>
      </c>
      <c r="G161" s="71" t="s">
        <v>192</v>
      </c>
      <c r="H161" s="71" t="s">
        <v>57</v>
      </c>
      <c r="I161" s="71">
        <v>91</v>
      </c>
      <c r="J161" s="161">
        <v>1</v>
      </c>
      <c r="K161" s="163" t="s">
        <v>186</v>
      </c>
      <c r="L161" s="163" t="s">
        <v>1956</v>
      </c>
      <c r="M161" s="163" t="s">
        <v>301</v>
      </c>
      <c r="N161" s="163" t="s">
        <v>364</v>
      </c>
      <c r="O161" s="169">
        <f>VLOOKUP(N161,'Giang duong'!A:H,3,0)</f>
        <v>80</v>
      </c>
      <c r="P161" s="161"/>
      <c r="Q161" s="163" t="s">
        <v>2249</v>
      </c>
      <c r="R161" s="216" t="s">
        <v>170</v>
      </c>
      <c r="S161" s="229" t="s">
        <v>1126</v>
      </c>
      <c r="T161" s="230" t="s">
        <v>1127</v>
      </c>
      <c r="U161" s="161" t="s">
        <v>170</v>
      </c>
      <c r="V161" s="166"/>
      <c r="W161" s="71" t="s">
        <v>2035</v>
      </c>
      <c r="X161" s="71"/>
      <c r="Y161" s="71" t="s">
        <v>1552</v>
      </c>
      <c r="Z161" s="71"/>
      <c r="AA161" s="161" t="str">
        <f t="shared" si="12"/>
        <v>102CSSNNSáng5</v>
      </c>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207"/>
      <c r="BG161" s="207"/>
      <c r="BH161" s="207"/>
      <c r="BI161" s="207"/>
      <c r="BJ161" s="207"/>
      <c r="BK161" s="207"/>
      <c r="BL161" s="207"/>
      <c r="BM161" s="207"/>
      <c r="BN161" s="207"/>
      <c r="BO161" s="207"/>
      <c r="BP161" s="207"/>
      <c r="BQ161" s="207"/>
      <c r="BR161" s="207"/>
      <c r="BS161" s="207"/>
      <c r="BT161" s="207"/>
      <c r="BU161" s="207"/>
      <c r="BV161" s="207"/>
      <c r="BW161" s="207"/>
      <c r="BX161" s="207"/>
      <c r="BY161" s="207"/>
      <c r="BZ161" s="207"/>
      <c r="CA161" s="207"/>
      <c r="CB161" s="207"/>
      <c r="CC161" s="207"/>
      <c r="CD161" s="207"/>
      <c r="CE161" s="207"/>
      <c r="CF161" s="207"/>
      <c r="CG161" s="207"/>
      <c r="CH161" s="207"/>
      <c r="CI161" s="207"/>
      <c r="CJ161" s="207"/>
      <c r="CK161" s="207"/>
      <c r="CL161" s="207"/>
      <c r="CM161" s="207"/>
      <c r="CN161" s="207"/>
      <c r="CO161" s="207"/>
      <c r="CP161" s="207"/>
      <c r="CQ161" s="207"/>
      <c r="CR161" s="207"/>
      <c r="CS161" s="207"/>
      <c r="CT161" s="207"/>
      <c r="CU161" s="207"/>
      <c r="CV161" s="207"/>
      <c r="CW161" s="207"/>
      <c r="CX161" s="207"/>
      <c r="CY161" s="207"/>
      <c r="CZ161" s="207"/>
      <c r="DA161" s="207"/>
      <c r="DB161" s="207"/>
      <c r="DC161" s="207"/>
      <c r="DD161" s="207"/>
      <c r="DE161" s="207"/>
      <c r="DF161" s="207"/>
      <c r="DG161" s="207"/>
      <c r="DH161" s="207"/>
      <c r="DI161" s="207"/>
      <c r="DJ161" s="207"/>
      <c r="DK161" s="207"/>
      <c r="DL161" s="207"/>
      <c r="DM161" s="207"/>
      <c r="DN161" s="207"/>
      <c r="DO161" s="207"/>
      <c r="DP161" s="207"/>
      <c r="DQ161" s="207"/>
      <c r="DR161" s="207"/>
      <c r="DS161" s="207"/>
      <c r="DT161" s="207"/>
      <c r="DU161" s="207"/>
      <c r="DV161" s="207"/>
      <c r="DW161" s="207"/>
      <c r="DX161" s="207"/>
      <c r="DY161" s="207"/>
      <c r="DZ161" s="207"/>
      <c r="EA161" s="207"/>
      <c r="EB161" s="207"/>
      <c r="EC161" s="207"/>
      <c r="ED161" s="207"/>
      <c r="EE161" s="207"/>
      <c r="EF161" s="207"/>
      <c r="EG161" s="207"/>
      <c r="EH161" s="207"/>
      <c r="EI161" s="207"/>
      <c r="EJ161" s="207"/>
      <c r="EK161" s="207"/>
      <c r="EL161" s="207"/>
      <c r="EM161" s="207"/>
      <c r="EN161" s="207"/>
      <c r="EO161" s="207"/>
      <c r="EP161" s="207"/>
      <c r="EQ161" s="207"/>
      <c r="ER161" s="207"/>
      <c r="ES161" s="207"/>
      <c r="ET161" s="207"/>
      <c r="EU161" s="207"/>
      <c r="EV161" s="207"/>
      <c r="EW161" s="207"/>
      <c r="EX161" s="207"/>
      <c r="EY161" s="207"/>
      <c r="EZ161" s="207"/>
      <c r="FA161" s="207"/>
      <c r="FB161" s="207"/>
      <c r="FC161" s="207"/>
      <c r="FD161" s="207"/>
      <c r="FE161" s="207"/>
      <c r="FF161" s="207"/>
      <c r="FG161" s="207"/>
      <c r="FH161" s="207"/>
      <c r="FI161" s="207"/>
      <c r="FJ161" s="207"/>
      <c r="FK161" s="207"/>
      <c r="FL161" s="207"/>
      <c r="FM161" s="207"/>
      <c r="FN161" s="207"/>
      <c r="FO161" s="207"/>
      <c r="FP161" s="207"/>
      <c r="FQ161" s="207"/>
      <c r="FR161" s="207"/>
      <c r="FS161" s="207"/>
      <c r="FT161" s="207"/>
      <c r="FU161" s="207"/>
      <c r="FV161" s="207"/>
      <c r="FW161" s="207"/>
      <c r="FX161" s="207"/>
      <c r="FY161" s="207"/>
      <c r="FZ161" s="207"/>
      <c r="GA161" s="207"/>
      <c r="GB161" s="207"/>
      <c r="GC161" s="207"/>
      <c r="GD161" s="207"/>
      <c r="GE161" s="207"/>
      <c r="GF161" s="207"/>
      <c r="GG161" s="207"/>
      <c r="GH161" s="207"/>
      <c r="GI161" s="207"/>
      <c r="GJ161" s="207"/>
      <c r="GK161" s="207"/>
      <c r="GL161" s="207"/>
      <c r="GM161" s="207"/>
      <c r="GN161" s="207"/>
      <c r="GO161" s="207"/>
      <c r="GP161" s="207"/>
      <c r="GQ161" s="207"/>
      <c r="GR161" s="207"/>
      <c r="GS161" s="207"/>
      <c r="GT161" s="207"/>
      <c r="GU161" s="207"/>
      <c r="GV161" s="207"/>
      <c r="GW161" s="207"/>
      <c r="GX161" s="207"/>
      <c r="GY161" s="207"/>
    </row>
    <row r="162" spans="1:207" s="72" customFormat="1" ht="51.75" customHeight="1" x14ac:dyDescent="0.2">
      <c r="A162" s="74">
        <v>153</v>
      </c>
      <c r="B162" s="71" t="s">
        <v>1562</v>
      </c>
      <c r="C162" s="71" t="s">
        <v>1563</v>
      </c>
      <c r="D162" s="71" t="s">
        <v>48</v>
      </c>
      <c r="E162" s="71" t="s">
        <v>1563</v>
      </c>
      <c r="F162" s="71">
        <v>3</v>
      </c>
      <c r="G162" s="71" t="s">
        <v>199</v>
      </c>
      <c r="H162" s="71" t="s">
        <v>44</v>
      </c>
      <c r="I162" s="71">
        <v>82</v>
      </c>
      <c r="J162" s="71">
        <v>1</v>
      </c>
      <c r="K162" s="163" t="s">
        <v>186</v>
      </c>
      <c r="L162" s="161" t="s">
        <v>1920</v>
      </c>
      <c r="M162" s="163" t="s">
        <v>301</v>
      </c>
      <c r="N162" s="163" t="s">
        <v>365</v>
      </c>
      <c r="O162" s="169">
        <f>VLOOKUP(N162,'Giang duong'!A:H,3,0)</f>
        <v>80</v>
      </c>
      <c r="P162" s="71"/>
      <c r="Q162" s="200" t="s">
        <v>2222</v>
      </c>
      <c r="R162" s="83" t="s">
        <v>1156</v>
      </c>
      <c r="S162" s="203" t="s">
        <v>2223</v>
      </c>
      <c r="T162" s="71"/>
      <c r="U162" s="71" t="s">
        <v>173</v>
      </c>
      <c r="V162" s="166"/>
      <c r="W162" s="71" t="s">
        <v>2035</v>
      </c>
      <c r="X162" s="71"/>
      <c r="Y162" s="71"/>
      <c r="Z162" s="71"/>
      <c r="AA162" s="161" t="str">
        <f t="shared" si="12"/>
        <v>103CSSNNSáng4</v>
      </c>
    </row>
    <row r="163" spans="1:207" s="72" customFormat="1" ht="51.75" customHeight="1" x14ac:dyDescent="0.2">
      <c r="A163" s="74">
        <v>154</v>
      </c>
      <c r="B163" s="83" t="s">
        <v>1488</v>
      </c>
      <c r="C163" s="83" t="s">
        <v>1489</v>
      </c>
      <c r="D163" s="83" t="s">
        <v>30</v>
      </c>
      <c r="E163" s="83" t="s">
        <v>1815</v>
      </c>
      <c r="F163" s="83">
        <v>3</v>
      </c>
      <c r="G163" s="83" t="s">
        <v>192</v>
      </c>
      <c r="H163" s="71" t="s">
        <v>1927</v>
      </c>
      <c r="I163" s="83">
        <v>75</v>
      </c>
      <c r="J163" s="163">
        <v>2</v>
      </c>
      <c r="K163" s="161" t="s">
        <v>186</v>
      </c>
      <c r="L163" s="161" t="s">
        <v>1920</v>
      </c>
      <c r="M163" s="161" t="s">
        <v>336</v>
      </c>
      <c r="N163" s="161" t="s">
        <v>363</v>
      </c>
      <c r="O163" s="169">
        <f>VLOOKUP(N163,'Giang duong'!A:H,3,0)</f>
        <v>80</v>
      </c>
      <c r="P163" s="163"/>
      <c r="Q163" s="163" t="s">
        <v>2278</v>
      </c>
      <c r="R163" s="163" t="s">
        <v>260</v>
      </c>
      <c r="S163" s="163" t="s">
        <v>2279</v>
      </c>
      <c r="T163" s="163" t="s">
        <v>2280</v>
      </c>
      <c r="U163" s="161" t="s">
        <v>260</v>
      </c>
      <c r="V163" s="166"/>
      <c r="W163" s="71" t="s">
        <v>2035</v>
      </c>
      <c r="X163" s="83"/>
      <c r="Y163" s="83" t="s">
        <v>1490</v>
      </c>
      <c r="Z163" s="83"/>
      <c r="AA163" s="161" t="str">
        <f t="shared" si="12"/>
        <v>101CSSNNSáng4</v>
      </c>
      <c r="AB163" s="207"/>
      <c r="AC163" s="207"/>
      <c r="AD163" s="207"/>
      <c r="AE163" s="207"/>
      <c r="AF163" s="207"/>
      <c r="AG163" s="207"/>
      <c r="AH163" s="207"/>
      <c r="AI163" s="207"/>
      <c r="AJ163" s="207"/>
      <c r="AK163" s="207"/>
      <c r="AL163" s="207"/>
      <c r="AM163" s="207"/>
      <c r="AN163" s="207"/>
      <c r="AO163" s="207"/>
      <c r="AP163" s="207"/>
      <c r="AQ163" s="207"/>
      <c r="AR163" s="207"/>
      <c r="AS163" s="207"/>
      <c r="AT163" s="207"/>
      <c r="AU163" s="207"/>
      <c r="AV163" s="207"/>
      <c r="AW163" s="207"/>
      <c r="AX163" s="207"/>
      <c r="AY163" s="207"/>
      <c r="AZ163" s="207"/>
      <c r="BA163" s="207"/>
      <c r="BB163" s="207"/>
      <c r="BC163" s="207"/>
      <c r="BD163" s="207"/>
      <c r="BE163" s="207"/>
      <c r="BF163" s="207"/>
      <c r="BG163" s="207"/>
      <c r="BH163" s="207"/>
      <c r="BI163" s="207"/>
      <c r="BJ163" s="207"/>
      <c r="BK163" s="207"/>
      <c r="BL163" s="207"/>
      <c r="BM163" s="207"/>
      <c r="BN163" s="207"/>
      <c r="BO163" s="207"/>
      <c r="BP163" s="207"/>
      <c r="BQ163" s="207"/>
      <c r="BR163" s="207"/>
      <c r="BS163" s="207"/>
      <c r="BT163" s="207"/>
      <c r="BU163" s="207"/>
      <c r="BV163" s="207"/>
      <c r="BW163" s="207"/>
      <c r="BX163" s="207"/>
      <c r="BY163" s="207"/>
      <c r="BZ163" s="207"/>
      <c r="CA163" s="207"/>
      <c r="CB163" s="207"/>
      <c r="CC163" s="207"/>
      <c r="CD163" s="207"/>
      <c r="CE163" s="207"/>
      <c r="CF163" s="207"/>
      <c r="CG163" s="207"/>
      <c r="CH163" s="207"/>
      <c r="CI163" s="207"/>
      <c r="CJ163" s="207"/>
      <c r="CK163" s="207"/>
      <c r="CL163" s="207"/>
      <c r="CM163" s="207"/>
      <c r="CN163" s="207"/>
      <c r="CO163" s="207"/>
      <c r="CP163" s="207"/>
      <c r="CQ163" s="207"/>
      <c r="CR163" s="207"/>
      <c r="CS163" s="207"/>
      <c r="CT163" s="207"/>
      <c r="CU163" s="207"/>
      <c r="CV163" s="207"/>
      <c r="CW163" s="207"/>
      <c r="CX163" s="207"/>
      <c r="CY163" s="207"/>
      <c r="CZ163" s="207"/>
      <c r="DA163" s="207"/>
      <c r="DB163" s="207"/>
      <c r="DC163" s="207"/>
      <c r="DD163" s="207"/>
      <c r="DE163" s="207"/>
      <c r="DF163" s="207"/>
      <c r="DG163" s="207"/>
      <c r="DH163" s="207"/>
      <c r="DI163" s="207"/>
      <c r="DJ163" s="207"/>
      <c r="DK163" s="207"/>
      <c r="DL163" s="207"/>
      <c r="DM163" s="207"/>
      <c r="DN163" s="207"/>
      <c r="DO163" s="207"/>
      <c r="DP163" s="207"/>
      <c r="DQ163" s="207"/>
      <c r="DR163" s="207"/>
      <c r="DS163" s="207"/>
      <c r="DT163" s="207"/>
      <c r="DU163" s="207"/>
      <c r="DV163" s="207"/>
      <c r="DW163" s="207"/>
      <c r="DX163" s="207"/>
      <c r="DY163" s="207"/>
      <c r="DZ163" s="207"/>
      <c r="EA163" s="207"/>
      <c r="EB163" s="207"/>
      <c r="EC163" s="207"/>
      <c r="ED163" s="207"/>
      <c r="EE163" s="207"/>
      <c r="EF163" s="207"/>
      <c r="EG163" s="207"/>
      <c r="EH163" s="207"/>
      <c r="EI163" s="207"/>
      <c r="EJ163" s="207"/>
      <c r="EK163" s="207"/>
      <c r="EL163" s="207"/>
      <c r="EM163" s="207"/>
      <c r="EN163" s="207"/>
      <c r="EO163" s="207"/>
      <c r="EP163" s="207"/>
      <c r="EQ163" s="207"/>
      <c r="ER163" s="207"/>
      <c r="ES163" s="207"/>
      <c r="ET163" s="207"/>
      <c r="EU163" s="207"/>
      <c r="EV163" s="207"/>
      <c r="EW163" s="207"/>
      <c r="EX163" s="207"/>
      <c r="EY163" s="207"/>
      <c r="EZ163" s="207"/>
      <c r="FA163" s="207"/>
      <c r="FB163" s="207"/>
      <c r="FC163" s="207"/>
      <c r="FD163" s="207"/>
      <c r="FE163" s="207"/>
      <c r="FF163" s="207"/>
      <c r="FG163" s="207"/>
      <c r="FH163" s="207"/>
      <c r="FI163" s="207"/>
      <c r="FJ163" s="207"/>
      <c r="FK163" s="207"/>
      <c r="FL163" s="207"/>
      <c r="FM163" s="207"/>
      <c r="FN163" s="207"/>
      <c r="FO163" s="207"/>
      <c r="FP163" s="207"/>
      <c r="FQ163" s="207"/>
      <c r="FR163" s="207"/>
      <c r="FS163" s="207"/>
      <c r="FT163" s="207"/>
      <c r="FU163" s="207"/>
      <c r="FV163" s="207"/>
      <c r="FW163" s="207"/>
      <c r="FX163" s="207"/>
      <c r="FY163" s="207"/>
      <c r="FZ163" s="207"/>
      <c r="GA163" s="207"/>
      <c r="GB163" s="207"/>
      <c r="GC163" s="207"/>
      <c r="GD163" s="207"/>
      <c r="GE163" s="207"/>
      <c r="GF163" s="207"/>
      <c r="GG163" s="207"/>
      <c r="GH163" s="207"/>
      <c r="GI163" s="207"/>
      <c r="GJ163" s="207"/>
      <c r="GK163" s="207"/>
      <c r="GL163" s="207"/>
      <c r="GM163" s="207"/>
      <c r="GN163" s="207"/>
      <c r="GO163" s="207"/>
      <c r="GP163" s="207"/>
      <c r="GQ163" s="207"/>
      <c r="GR163" s="207"/>
      <c r="GS163" s="207"/>
      <c r="GT163" s="207"/>
      <c r="GU163" s="207"/>
      <c r="GV163" s="207"/>
      <c r="GW163" s="207"/>
      <c r="GX163" s="207"/>
      <c r="GY163" s="207"/>
    </row>
    <row r="164" spans="1:207" s="72" customFormat="1" ht="51.75" customHeight="1" x14ac:dyDescent="0.2">
      <c r="A164" s="74">
        <v>155</v>
      </c>
      <c r="B164" s="83" t="s">
        <v>1488</v>
      </c>
      <c r="C164" s="83" t="s">
        <v>1489</v>
      </c>
      <c r="D164" s="83" t="s">
        <v>30</v>
      </c>
      <c r="E164" s="83" t="s">
        <v>1816</v>
      </c>
      <c r="F164" s="83">
        <v>3</v>
      </c>
      <c r="G164" s="83" t="s">
        <v>192</v>
      </c>
      <c r="H164" s="71" t="s">
        <v>1928</v>
      </c>
      <c r="I164" s="83">
        <v>75</v>
      </c>
      <c r="J164" s="163">
        <v>2</v>
      </c>
      <c r="K164" s="161" t="s">
        <v>186</v>
      </c>
      <c r="L164" s="161" t="s">
        <v>1920</v>
      </c>
      <c r="M164" s="161" t="s">
        <v>336</v>
      </c>
      <c r="N164" s="161" t="s">
        <v>348</v>
      </c>
      <c r="O164" s="169">
        <f>VLOOKUP(N164,'Giang duong'!A:H,3,0)</f>
        <v>60</v>
      </c>
      <c r="P164" s="163"/>
      <c r="Q164" s="163" t="s">
        <v>2281</v>
      </c>
      <c r="R164" s="163" t="s">
        <v>260</v>
      </c>
      <c r="S164" s="163" t="s">
        <v>2282</v>
      </c>
      <c r="T164" s="163" t="s">
        <v>2283</v>
      </c>
      <c r="U164" s="161" t="s">
        <v>260</v>
      </c>
      <c r="V164" s="166"/>
      <c r="W164" s="71" t="s">
        <v>2035</v>
      </c>
      <c r="X164" s="83"/>
      <c r="Y164" s="83" t="s">
        <v>1490</v>
      </c>
      <c r="Z164" s="83"/>
      <c r="AA164" s="161" t="str">
        <f t="shared" si="12"/>
        <v>201CSSNNSáng4</v>
      </c>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207"/>
      <c r="BA164" s="207"/>
      <c r="BB164" s="207"/>
      <c r="BC164" s="207"/>
      <c r="BD164" s="207"/>
      <c r="BE164" s="207"/>
      <c r="BF164" s="207"/>
      <c r="BG164" s="207"/>
      <c r="BH164" s="207"/>
      <c r="BI164" s="207"/>
      <c r="BJ164" s="207"/>
      <c r="BK164" s="207"/>
      <c r="BL164" s="207"/>
      <c r="BM164" s="207"/>
      <c r="BN164" s="207"/>
      <c r="BO164" s="207"/>
      <c r="BP164" s="207"/>
      <c r="BQ164" s="207"/>
      <c r="BR164" s="207"/>
      <c r="BS164" s="207"/>
      <c r="BT164" s="207"/>
      <c r="BU164" s="207"/>
      <c r="BV164" s="207"/>
      <c r="BW164" s="207"/>
      <c r="BX164" s="207"/>
      <c r="BY164" s="207"/>
      <c r="BZ164" s="207"/>
      <c r="CA164" s="207"/>
      <c r="CB164" s="207"/>
      <c r="CC164" s="207"/>
      <c r="CD164" s="207"/>
      <c r="CE164" s="207"/>
      <c r="CF164" s="207"/>
      <c r="CG164" s="207"/>
      <c r="CH164" s="207"/>
      <c r="CI164" s="207"/>
      <c r="CJ164" s="207"/>
      <c r="CK164" s="207"/>
      <c r="CL164" s="207"/>
      <c r="CM164" s="207"/>
      <c r="CN164" s="207"/>
      <c r="CO164" s="207"/>
      <c r="CP164" s="207"/>
      <c r="CQ164" s="207"/>
      <c r="CR164" s="207"/>
      <c r="CS164" s="207"/>
      <c r="CT164" s="207"/>
      <c r="CU164" s="207"/>
      <c r="CV164" s="207"/>
      <c r="CW164" s="207"/>
      <c r="CX164" s="207"/>
      <c r="CY164" s="207"/>
      <c r="CZ164" s="207"/>
      <c r="DA164" s="207"/>
      <c r="DB164" s="207"/>
      <c r="DC164" s="207"/>
      <c r="DD164" s="207"/>
      <c r="DE164" s="207"/>
      <c r="DF164" s="207"/>
      <c r="DG164" s="207"/>
      <c r="DH164" s="207"/>
      <c r="DI164" s="207"/>
      <c r="DJ164" s="207"/>
      <c r="DK164" s="207"/>
      <c r="DL164" s="207"/>
      <c r="DM164" s="207"/>
      <c r="DN164" s="207"/>
      <c r="DO164" s="207"/>
      <c r="DP164" s="207"/>
      <c r="DQ164" s="207"/>
      <c r="DR164" s="207"/>
      <c r="DS164" s="207"/>
      <c r="DT164" s="207"/>
      <c r="DU164" s="207"/>
      <c r="DV164" s="207"/>
      <c r="DW164" s="207"/>
      <c r="DX164" s="207"/>
      <c r="DY164" s="207"/>
      <c r="DZ164" s="207"/>
      <c r="EA164" s="207"/>
      <c r="EB164" s="207"/>
      <c r="EC164" s="207"/>
      <c r="ED164" s="207"/>
      <c r="EE164" s="207"/>
      <c r="EF164" s="207"/>
      <c r="EG164" s="207"/>
      <c r="EH164" s="207"/>
      <c r="EI164" s="207"/>
      <c r="EJ164" s="207"/>
      <c r="EK164" s="207"/>
      <c r="EL164" s="207"/>
      <c r="EM164" s="207"/>
      <c r="EN164" s="207"/>
      <c r="EO164" s="207"/>
      <c r="EP164" s="207"/>
      <c r="EQ164" s="207"/>
      <c r="ER164" s="207"/>
      <c r="ES164" s="207"/>
      <c r="ET164" s="207"/>
      <c r="EU164" s="207"/>
      <c r="EV164" s="207"/>
      <c r="EW164" s="207"/>
      <c r="EX164" s="207"/>
      <c r="EY164" s="207"/>
      <c r="EZ164" s="207"/>
      <c r="FA164" s="207"/>
      <c r="FB164" s="207"/>
      <c r="FC164" s="207"/>
      <c r="FD164" s="207"/>
      <c r="FE164" s="207"/>
      <c r="FF164" s="207"/>
      <c r="FG164" s="207"/>
      <c r="FH164" s="207"/>
      <c r="FI164" s="207"/>
      <c r="FJ164" s="207"/>
      <c r="FK164" s="207"/>
      <c r="FL164" s="207"/>
      <c r="FM164" s="207"/>
      <c r="FN164" s="207"/>
      <c r="FO164" s="207"/>
      <c r="FP164" s="207"/>
      <c r="FQ164" s="207"/>
      <c r="FR164" s="207"/>
      <c r="FS164" s="207"/>
      <c r="FT164" s="207"/>
      <c r="FU164" s="207"/>
      <c r="FV164" s="207"/>
      <c r="FW164" s="207"/>
      <c r="FX164" s="207"/>
      <c r="FY164" s="207"/>
      <c r="FZ164" s="207"/>
      <c r="GA164" s="207"/>
      <c r="GB164" s="207"/>
      <c r="GC164" s="207"/>
      <c r="GD164" s="207"/>
      <c r="GE164" s="207"/>
      <c r="GF164" s="207"/>
      <c r="GG164" s="207"/>
      <c r="GH164" s="207"/>
      <c r="GI164" s="207"/>
      <c r="GJ164" s="207"/>
      <c r="GK164" s="207"/>
      <c r="GL164" s="207"/>
      <c r="GM164" s="207"/>
      <c r="GN164" s="207"/>
      <c r="GO164" s="207"/>
      <c r="GP164" s="207"/>
      <c r="GQ164" s="207"/>
      <c r="GR164" s="207"/>
      <c r="GS164" s="207"/>
      <c r="GT164" s="207"/>
      <c r="GU164" s="207"/>
      <c r="GV164" s="207"/>
      <c r="GW164" s="207"/>
      <c r="GX164" s="207"/>
      <c r="GY164" s="207"/>
    </row>
    <row r="165" spans="1:207" s="72" customFormat="1" ht="51.75" customHeight="1" x14ac:dyDescent="0.2">
      <c r="A165" s="74">
        <v>156</v>
      </c>
      <c r="B165" s="83" t="s">
        <v>248</v>
      </c>
      <c r="C165" s="83" t="s">
        <v>249</v>
      </c>
      <c r="D165" s="83" t="s">
        <v>62</v>
      </c>
      <c r="E165" s="83" t="s">
        <v>249</v>
      </c>
      <c r="F165" s="83">
        <v>3</v>
      </c>
      <c r="G165" s="83" t="s">
        <v>192</v>
      </c>
      <c r="H165" s="83" t="s">
        <v>44</v>
      </c>
      <c r="I165" s="83">
        <v>82</v>
      </c>
      <c r="J165" s="163">
        <v>1</v>
      </c>
      <c r="K165" s="163" t="s">
        <v>186</v>
      </c>
      <c r="L165" s="163" t="s">
        <v>1955</v>
      </c>
      <c r="M165" s="163" t="s">
        <v>336</v>
      </c>
      <c r="N165" s="163" t="s">
        <v>363</v>
      </c>
      <c r="O165" s="169">
        <f>VLOOKUP(N165,'Giang duong'!A:H,3,0)</f>
        <v>80</v>
      </c>
      <c r="P165" s="163"/>
      <c r="Q165" s="197" t="s">
        <v>2243</v>
      </c>
      <c r="R165" s="83" t="s">
        <v>933</v>
      </c>
      <c r="S165" s="163"/>
      <c r="T165" s="163"/>
      <c r="U165" s="163" t="s">
        <v>173</v>
      </c>
      <c r="V165" s="166"/>
      <c r="W165" s="71" t="s">
        <v>2035</v>
      </c>
      <c r="X165" s="83"/>
      <c r="Y165" s="83" t="s">
        <v>1490</v>
      </c>
      <c r="Z165" s="83"/>
      <c r="AA165" s="161" t="str">
        <f t="shared" si="12"/>
        <v>101CSSNNSáng6</v>
      </c>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c r="BD165" s="207"/>
      <c r="BE165" s="207"/>
      <c r="BF165" s="207"/>
      <c r="BG165" s="207"/>
      <c r="BH165" s="207"/>
      <c r="BI165" s="207"/>
      <c r="BJ165" s="207"/>
      <c r="BK165" s="207"/>
      <c r="BL165" s="207"/>
      <c r="BM165" s="207"/>
      <c r="BN165" s="207"/>
      <c r="BO165" s="207"/>
      <c r="BP165" s="207"/>
      <c r="BQ165" s="207"/>
      <c r="BR165" s="207"/>
      <c r="BS165" s="207"/>
      <c r="BT165" s="207"/>
      <c r="BU165" s="207"/>
      <c r="BV165" s="207"/>
      <c r="BW165" s="207"/>
      <c r="BX165" s="207"/>
      <c r="BY165" s="207"/>
      <c r="BZ165" s="207"/>
      <c r="CA165" s="207"/>
      <c r="CB165" s="207"/>
      <c r="CC165" s="207"/>
      <c r="CD165" s="207"/>
      <c r="CE165" s="207"/>
      <c r="CF165" s="207"/>
      <c r="CG165" s="207"/>
      <c r="CH165" s="207"/>
      <c r="CI165" s="207"/>
      <c r="CJ165" s="207"/>
      <c r="CK165" s="207"/>
      <c r="CL165" s="207"/>
      <c r="CM165" s="207"/>
      <c r="CN165" s="207"/>
      <c r="CO165" s="207"/>
      <c r="CP165" s="207"/>
      <c r="CQ165" s="207"/>
      <c r="CR165" s="207"/>
      <c r="CS165" s="207"/>
      <c r="CT165" s="207"/>
      <c r="CU165" s="207"/>
      <c r="CV165" s="207"/>
      <c r="CW165" s="207"/>
      <c r="CX165" s="207"/>
      <c r="CY165" s="207"/>
      <c r="CZ165" s="207"/>
      <c r="DA165" s="207"/>
      <c r="DB165" s="207"/>
      <c r="DC165" s="207"/>
      <c r="DD165" s="207"/>
      <c r="DE165" s="207"/>
      <c r="DF165" s="207"/>
      <c r="DG165" s="207"/>
      <c r="DH165" s="207"/>
      <c r="DI165" s="207"/>
      <c r="DJ165" s="207"/>
      <c r="DK165" s="207"/>
      <c r="DL165" s="207"/>
      <c r="DM165" s="207"/>
      <c r="DN165" s="207"/>
      <c r="DO165" s="207"/>
      <c r="DP165" s="207"/>
      <c r="DQ165" s="207"/>
      <c r="DR165" s="207"/>
      <c r="DS165" s="207"/>
      <c r="DT165" s="207"/>
      <c r="DU165" s="207"/>
      <c r="DV165" s="207"/>
      <c r="DW165" s="207"/>
      <c r="DX165" s="207"/>
      <c r="DY165" s="207"/>
      <c r="DZ165" s="207"/>
      <c r="EA165" s="207"/>
      <c r="EB165" s="207"/>
      <c r="EC165" s="207"/>
      <c r="ED165" s="207"/>
      <c r="EE165" s="207"/>
      <c r="EF165" s="207"/>
      <c r="EG165" s="207"/>
      <c r="EH165" s="207"/>
      <c r="EI165" s="207"/>
      <c r="EJ165" s="207"/>
      <c r="EK165" s="207"/>
      <c r="EL165" s="207"/>
      <c r="EM165" s="207"/>
      <c r="EN165" s="207"/>
      <c r="EO165" s="207"/>
      <c r="EP165" s="207"/>
      <c r="EQ165" s="207"/>
      <c r="ER165" s="207"/>
      <c r="ES165" s="207"/>
      <c r="ET165" s="207"/>
      <c r="EU165" s="207"/>
      <c r="EV165" s="207"/>
      <c r="EW165" s="207"/>
      <c r="EX165" s="207"/>
      <c r="EY165" s="207"/>
      <c r="EZ165" s="207"/>
      <c r="FA165" s="207"/>
      <c r="FB165" s="207"/>
      <c r="FC165" s="207"/>
      <c r="FD165" s="207"/>
      <c r="FE165" s="207"/>
      <c r="FF165" s="207"/>
      <c r="FG165" s="207"/>
      <c r="FH165" s="207"/>
      <c r="FI165" s="207"/>
      <c r="FJ165" s="207"/>
      <c r="FK165" s="207"/>
      <c r="FL165" s="207"/>
      <c r="FM165" s="207"/>
      <c r="FN165" s="207"/>
      <c r="FO165" s="207"/>
      <c r="FP165" s="207"/>
      <c r="FQ165" s="207"/>
      <c r="FR165" s="207"/>
      <c r="FS165" s="207"/>
      <c r="FT165" s="207"/>
      <c r="FU165" s="207"/>
      <c r="FV165" s="207"/>
      <c r="FW165" s="207"/>
      <c r="FX165" s="207"/>
      <c r="FY165" s="207"/>
      <c r="FZ165" s="207"/>
      <c r="GA165" s="207"/>
      <c r="GB165" s="207"/>
      <c r="GC165" s="207"/>
      <c r="GD165" s="207"/>
      <c r="GE165" s="207"/>
      <c r="GF165" s="207"/>
      <c r="GG165" s="207"/>
      <c r="GH165" s="207"/>
      <c r="GI165" s="207"/>
      <c r="GJ165" s="207"/>
      <c r="GK165" s="207"/>
      <c r="GL165" s="207"/>
      <c r="GM165" s="207"/>
      <c r="GN165" s="207"/>
      <c r="GO165" s="207"/>
      <c r="GP165" s="207"/>
      <c r="GQ165" s="207"/>
      <c r="GR165" s="207"/>
      <c r="GS165" s="207"/>
      <c r="GT165" s="207"/>
      <c r="GU165" s="207"/>
      <c r="GV165" s="207"/>
      <c r="GW165" s="207"/>
      <c r="GX165" s="207"/>
      <c r="GY165" s="207"/>
    </row>
    <row r="166" spans="1:207" ht="51.75" customHeight="1" x14ac:dyDescent="0.2">
      <c r="A166" s="74">
        <v>157</v>
      </c>
      <c r="B166" s="83" t="s">
        <v>166</v>
      </c>
      <c r="C166" s="83" t="s">
        <v>162</v>
      </c>
      <c r="D166" s="83" t="s">
        <v>60</v>
      </c>
      <c r="E166" s="83" t="s">
        <v>162</v>
      </c>
      <c r="F166" s="83">
        <v>3</v>
      </c>
      <c r="G166" s="83" t="s">
        <v>192</v>
      </c>
      <c r="H166" s="83" t="s">
        <v>128</v>
      </c>
      <c r="I166" s="83">
        <v>33</v>
      </c>
      <c r="J166" s="163">
        <v>1</v>
      </c>
      <c r="K166" s="163" t="s">
        <v>186</v>
      </c>
      <c r="L166" s="163" t="s">
        <v>1919</v>
      </c>
      <c r="M166" s="163" t="s">
        <v>301</v>
      </c>
      <c r="N166" s="163" t="s">
        <v>333</v>
      </c>
      <c r="O166" s="169">
        <f>VLOOKUP(N166,'Giang duong'!A:H,3,0)</f>
        <v>60</v>
      </c>
      <c r="P166" s="163"/>
      <c r="Q166" s="163" t="str">
        <f>U166</f>
        <v>Khoa Luật</v>
      </c>
      <c r="R166" s="163" t="str">
        <f>U166</f>
        <v>Khoa Luật</v>
      </c>
      <c r="S166" s="163"/>
      <c r="T166" s="163"/>
      <c r="U166" s="163" t="s">
        <v>145</v>
      </c>
      <c r="V166" s="166"/>
      <c r="W166" s="71" t="s">
        <v>2035</v>
      </c>
      <c r="X166" s="83"/>
      <c r="Y166" s="83" t="s">
        <v>1490</v>
      </c>
      <c r="Z166" s="83"/>
      <c r="AA166" s="161" t="str">
        <f t="shared" si="12"/>
        <v>808VUSáng3</v>
      </c>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c r="CX166" s="72"/>
      <c r="CY166" s="72"/>
      <c r="CZ166" s="72"/>
      <c r="DA166" s="72"/>
      <c r="DB166" s="72"/>
      <c r="DC166" s="72"/>
      <c r="DD166" s="72"/>
      <c r="DE166" s="72"/>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c r="FR166" s="72"/>
      <c r="FS166" s="72"/>
      <c r="FT166" s="72"/>
      <c r="FU166" s="72"/>
      <c r="FV166" s="72"/>
      <c r="FW166" s="72"/>
      <c r="FX166" s="72"/>
      <c r="FY166" s="72"/>
      <c r="FZ166" s="72"/>
      <c r="GA166" s="72"/>
      <c r="GB166" s="72"/>
      <c r="GC166" s="72"/>
      <c r="GD166" s="72"/>
      <c r="GE166" s="72"/>
      <c r="GF166" s="72"/>
      <c r="GG166" s="72"/>
      <c r="GH166" s="72"/>
      <c r="GI166" s="72"/>
      <c r="GJ166" s="72"/>
      <c r="GK166" s="72"/>
      <c r="GL166" s="72"/>
      <c r="GM166" s="72"/>
      <c r="GN166" s="72"/>
      <c r="GO166" s="72"/>
      <c r="GP166" s="72"/>
      <c r="GQ166" s="72"/>
      <c r="GR166" s="72"/>
      <c r="GS166" s="72"/>
      <c r="GT166" s="72"/>
      <c r="GU166" s="72"/>
      <c r="GV166" s="72"/>
      <c r="GW166" s="72"/>
      <c r="GX166" s="72"/>
      <c r="GY166" s="72"/>
    </row>
    <row r="167" spans="1:207" s="72" customFormat="1" ht="51.75" customHeight="1" x14ac:dyDescent="0.2">
      <c r="A167" s="74">
        <v>158</v>
      </c>
      <c r="B167" s="71" t="s">
        <v>1564</v>
      </c>
      <c r="C167" s="71" t="s">
        <v>1565</v>
      </c>
      <c r="D167" s="71" t="s">
        <v>81</v>
      </c>
      <c r="E167" s="71" t="s">
        <v>1565</v>
      </c>
      <c r="F167" s="71">
        <v>3</v>
      </c>
      <c r="G167" s="71" t="s">
        <v>199</v>
      </c>
      <c r="H167" s="71" t="s">
        <v>44</v>
      </c>
      <c r="I167" s="71">
        <v>82</v>
      </c>
      <c r="J167" s="71">
        <v>1</v>
      </c>
      <c r="K167" s="163" t="s">
        <v>186</v>
      </c>
      <c r="L167" s="161" t="s">
        <v>1955</v>
      </c>
      <c r="M167" s="163" t="s">
        <v>301</v>
      </c>
      <c r="N167" s="163" t="s">
        <v>363</v>
      </c>
      <c r="O167" s="169">
        <f>VLOOKUP(N167,'Giang duong'!A:H,3,0)</f>
        <v>80</v>
      </c>
      <c r="P167" s="71"/>
      <c r="Q167" s="197" t="s">
        <v>2244</v>
      </c>
      <c r="R167" s="83" t="s">
        <v>933</v>
      </c>
      <c r="S167" s="71"/>
      <c r="T167" s="71"/>
      <c r="U167" s="71" t="s">
        <v>173</v>
      </c>
      <c r="V167" s="166"/>
      <c r="W167" s="71" t="s">
        <v>2035</v>
      </c>
      <c r="X167" s="71"/>
      <c r="Y167" s="71"/>
      <c r="Z167" s="71"/>
      <c r="AA167" s="161" t="str">
        <f t="shared" si="12"/>
        <v>101CSSNNSáng6</v>
      </c>
    </row>
    <row r="168" spans="1:207" s="72" customFormat="1" ht="51.75" customHeight="1" x14ac:dyDescent="0.2">
      <c r="A168" s="74">
        <v>159</v>
      </c>
      <c r="B168" s="71" t="s">
        <v>360</v>
      </c>
      <c r="C168" s="71" t="s">
        <v>361</v>
      </c>
      <c r="D168" s="71"/>
      <c r="E168" s="71" t="s">
        <v>361</v>
      </c>
      <c r="F168" s="71">
        <v>3</v>
      </c>
      <c r="G168" s="71" t="s">
        <v>168</v>
      </c>
      <c r="H168" s="71" t="s">
        <v>57</v>
      </c>
      <c r="I168" s="71">
        <v>37</v>
      </c>
      <c r="J168" s="161">
        <v>1</v>
      </c>
      <c r="K168" s="161" t="s">
        <v>296</v>
      </c>
      <c r="L168" s="161" t="s">
        <v>317</v>
      </c>
      <c r="M168" s="161" t="s">
        <v>297</v>
      </c>
      <c r="N168" s="161" t="s">
        <v>348</v>
      </c>
      <c r="O168" s="185">
        <f>VLOOKUP(N168,'Giang duong'!A:H,3,0)</f>
        <v>60</v>
      </c>
      <c r="P168" s="161"/>
      <c r="Q168" s="161" t="s">
        <v>2255</v>
      </c>
      <c r="R168" s="216" t="s">
        <v>170</v>
      </c>
      <c r="S168" s="161"/>
      <c r="T168" s="161"/>
      <c r="U168" s="161" t="s">
        <v>170</v>
      </c>
      <c r="V168" s="168"/>
      <c r="W168" s="71" t="s">
        <v>2037</v>
      </c>
      <c r="X168" s="71" t="s">
        <v>2254</v>
      </c>
      <c r="Y168" s="71" t="s">
        <v>1677</v>
      </c>
      <c r="Z168" s="71"/>
      <c r="AA168" s="161" t="str">
        <f t="shared" si="12"/>
        <v>201CSSNNChiều2,4</v>
      </c>
    </row>
    <row r="169" spans="1:207" s="72" customFormat="1" ht="51.75" customHeight="1" x14ac:dyDescent="0.2">
      <c r="A169" s="74">
        <v>160</v>
      </c>
      <c r="B169" s="71" t="s">
        <v>1699</v>
      </c>
      <c r="C169" s="71" t="s">
        <v>265</v>
      </c>
      <c r="D169" s="71" t="s">
        <v>43</v>
      </c>
      <c r="E169" s="71" t="s">
        <v>265</v>
      </c>
      <c r="F169" s="71">
        <v>3</v>
      </c>
      <c r="G169" s="71" t="s">
        <v>240</v>
      </c>
      <c r="H169" s="71" t="s">
        <v>1658</v>
      </c>
      <c r="I169" s="71">
        <v>79</v>
      </c>
      <c r="J169" s="161">
        <v>1</v>
      </c>
      <c r="K169" s="161" t="s">
        <v>186</v>
      </c>
      <c r="L169" s="161" t="s">
        <v>1920</v>
      </c>
      <c r="M169" s="161" t="s">
        <v>301</v>
      </c>
      <c r="N169" s="161" t="s">
        <v>335</v>
      </c>
      <c r="O169" s="169">
        <f>VLOOKUP(N169,'Giang duong'!A:H,3,0)</f>
        <v>70</v>
      </c>
      <c r="P169" s="161"/>
      <c r="Q169" s="218" t="s">
        <v>676</v>
      </c>
      <c r="R169" s="163" t="s">
        <v>2048</v>
      </c>
      <c r="S169" s="164" t="s">
        <v>2081</v>
      </c>
      <c r="T169" s="192" t="s">
        <v>990</v>
      </c>
      <c r="U169" s="161" t="s">
        <v>174</v>
      </c>
      <c r="V169" s="166"/>
      <c r="W169" s="71" t="s">
        <v>2035</v>
      </c>
      <c r="X169" s="71" t="s">
        <v>1701</v>
      </c>
      <c r="Y169" s="71" t="s">
        <v>1697</v>
      </c>
      <c r="Z169" s="71"/>
      <c r="AA169" s="161" t="str">
        <f t="shared" si="12"/>
        <v>707VUSáng4</v>
      </c>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c r="CX169" s="207"/>
      <c r="CY169" s="207"/>
      <c r="CZ169" s="207"/>
      <c r="DA169" s="207"/>
      <c r="DB169" s="207"/>
      <c r="DC169" s="207"/>
      <c r="DD169" s="207"/>
      <c r="DE169" s="207"/>
      <c r="DF169" s="207"/>
      <c r="DG169" s="207"/>
      <c r="DH169" s="207"/>
      <c r="DI169" s="207"/>
      <c r="DJ169" s="207"/>
      <c r="DK169" s="207"/>
      <c r="DL169" s="207"/>
      <c r="DM169" s="207"/>
      <c r="DN169" s="207"/>
      <c r="DO169" s="207"/>
      <c r="DP169" s="207"/>
      <c r="DQ169" s="207"/>
      <c r="DR169" s="207"/>
      <c r="DS169" s="207"/>
      <c r="DT169" s="207"/>
      <c r="DU169" s="207"/>
      <c r="DV169" s="207"/>
      <c r="DW169" s="207"/>
      <c r="DX169" s="207"/>
      <c r="DY169" s="207"/>
      <c r="DZ169" s="207"/>
      <c r="EA169" s="207"/>
      <c r="EB169" s="207"/>
      <c r="EC169" s="207"/>
      <c r="ED169" s="207"/>
      <c r="EE169" s="207"/>
      <c r="EF169" s="207"/>
      <c r="EG169" s="207"/>
      <c r="EH169" s="207"/>
      <c r="EI169" s="207"/>
      <c r="EJ169" s="207"/>
      <c r="EK169" s="207"/>
      <c r="EL169" s="207"/>
      <c r="EM169" s="207"/>
      <c r="EN169" s="207"/>
      <c r="EO169" s="207"/>
      <c r="EP169" s="207"/>
      <c r="EQ169" s="207"/>
      <c r="ER169" s="207"/>
      <c r="ES169" s="207"/>
      <c r="ET169" s="207"/>
      <c r="EU169" s="207"/>
      <c r="EV169" s="207"/>
      <c r="EW169" s="207"/>
      <c r="EX169" s="207"/>
      <c r="EY169" s="207"/>
      <c r="EZ169" s="207"/>
      <c r="FA169" s="207"/>
      <c r="FB169" s="207"/>
      <c r="FC169" s="207"/>
      <c r="FD169" s="207"/>
      <c r="FE169" s="207"/>
      <c r="FF169" s="207"/>
      <c r="FG169" s="207"/>
      <c r="FH169" s="207"/>
      <c r="FI169" s="207"/>
      <c r="FJ169" s="207"/>
      <c r="FK169" s="207"/>
      <c r="FL169" s="207"/>
      <c r="FM169" s="207"/>
      <c r="FN169" s="207"/>
      <c r="FO169" s="207"/>
      <c r="FP169" s="207"/>
      <c r="FQ169" s="207"/>
      <c r="FR169" s="207"/>
      <c r="FS169" s="207"/>
      <c r="FT169" s="207"/>
      <c r="FU169" s="207"/>
      <c r="FV169" s="207"/>
      <c r="FW169" s="207"/>
      <c r="FX169" s="207"/>
      <c r="FY169" s="207"/>
      <c r="FZ169" s="207"/>
      <c r="GA169" s="207"/>
      <c r="GB169" s="207"/>
      <c r="GC169" s="207"/>
      <c r="GD169" s="207"/>
      <c r="GE169" s="207"/>
      <c r="GF169" s="207"/>
      <c r="GG169" s="207"/>
      <c r="GH169" s="207"/>
      <c r="GI169" s="207"/>
      <c r="GJ169" s="207"/>
      <c r="GK169" s="207"/>
      <c r="GL169" s="207"/>
      <c r="GM169" s="207"/>
      <c r="GN169" s="207"/>
      <c r="GO169" s="207"/>
      <c r="GP169" s="207"/>
      <c r="GQ169" s="207"/>
      <c r="GR169" s="207"/>
      <c r="GS169" s="207"/>
      <c r="GT169" s="207"/>
      <c r="GU169" s="207"/>
      <c r="GV169" s="207"/>
      <c r="GW169" s="207"/>
      <c r="GX169" s="207"/>
      <c r="GY169" s="207"/>
    </row>
    <row r="170" spans="1:207" s="72" customFormat="1" ht="51.75" customHeight="1" x14ac:dyDescent="0.2">
      <c r="A170" s="74">
        <v>161</v>
      </c>
      <c r="B170" s="83" t="s">
        <v>281</v>
      </c>
      <c r="C170" s="83" t="s">
        <v>289</v>
      </c>
      <c r="D170" s="83" t="s">
        <v>1462</v>
      </c>
      <c r="E170" s="83" t="s">
        <v>289</v>
      </c>
      <c r="F170" s="83">
        <v>3</v>
      </c>
      <c r="G170" s="83" t="s">
        <v>168</v>
      </c>
      <c r="H170" s="83" t="s">
        <v>180</v>
      </c>
      <c r="I170" s="83">
        <v>14</v>
      </c>
      <c r="J170" s="163">
        <v>1</v>
      </c>
      <c r="K170" s="161" t="s">
        <v>186</v>
      </c>
      <c r="L170" s="161" t="s">
        <v>317</v>
      </c>
      <c r="M170" s="161" t="s">
        <v>301</v>
      </c>
      <c r="N170" s="163" t="s">
        <v>1954</v>
      </c>
      <c r="O170" s="169">
        <f>VLOOKUP(N170,'Giang duong'!A:H,3,0)</f>
        <v>60</v>
      </c>
      <c r="P170" s="163"/>
      <c r="Q170" s="163" t="s">
        <v>737</v>
      </c>
      <c r="R170" s="163" t="s">
        <v>216</v>
      </c>
      <c r="S170" s="163" t="s">
        <v>1282</v>
      </c>
      <c r="T170" s="163" t="s">
        <v>2180</v>
      </c>
      <c r="U170" s="166" t="s">
        <v>216</v>
      </c>
      <c r="V170" s="166"/>
      <c r="W170" s="71" t="s">
        <v>2035</v>
      </c>
      <c r="X170" s="83"/>
      <c r="Y170" s="83" t="s">
        <v>1708</v>
      </c>
      <c r="Z170" s="83"/>
      <c r="AA170" s="161" t="str">
        <f t="shared" si="12"/>
        <v>810VUSáng2,4</v>
      </c>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c r="CN170" s="207"/>
      <c r="CO170" s="207"/>
      <c r="CP170" s="207"/>
      <c r="CQ170" s="207"/>
      <c r="CR170" s="207"/>
      <c r="CS170" s="207"/>
      <c r="CT170" s="207"/>
      <c r="CU170" s="207"/>
      <c r="CV170" s="207"/>
      <c r="CW170" s="207"/>
      <c r="CX170" s="207"/>
      <c r="CY170" s="207"/>
      <c r="CZ170" s="207"/>
      <c r="DA170" s="207"/>
      <c r="DB170" s="207"/>
      <c r="DC170" s="207"/>
      <c r="DD170" s="207"/>
      <c r="DE170" s="207"/>
      <c r="DF170" s="207"/>
      <c r="DG170" s="207"/>
      <c r="DH170" s="207"/>
      <c r="DI170" s="207"/>
      <c r="DJ170" s="207"/>
      <c r="DK170" s="207"/>
      <c r="DL170" s="207"/>
      <c r="DM170" s="207"/>
      <c r="DN170" s="207"/>
      <c r="DO170" s="207"/>
      <c r="DP170" s="207"/>
      <c r="DQ170" s="207"/>
      <c r="DR170" s="207"/>
      <c r="DS170" s="207"/>
      <c r="DT170" s="207"/>
      <c r="DU170" s="207"/>
      <c r="DV170" s="207"/>
      <c r="DW170" s="207"/>
      <c r="DX170" s="207"/>
      <c r="DY170" s="207"/>
      <c r="DZ170" s="207"/>
      <c r="EA170" s="207"/>
      <c r="EB170" s="207"/>
      <c r="EC170" s="207"/>
      <c r="ED170" s="207"/>
      <c r="EE170" s="207"/>
      <c r="EF170" s="207"/>
      <c r="EG170" s="207"/>
      <c r="EH170" s="207"/>
      <c r="EI170" s="207"/>
      <c r="EJ170" s="207"/>
      <c r="EK170" s="207"/>
      <c r="EL170" s="207"/>
      <c r="EM170" s="207"/>
      <c r="EN170" s="207"/>
      <c r="EO170" s="207"/>
      <c r="EP170" s="207"/>
      <c r="EQ170" s="207"/>
      <c r="ER170" s="207"/>
      <c r="ES170" s="207"/>
      <c r="ET170" s="207"/>
      <c r="EU170" s="207"/>
      <c r="EV170" s="207"/>
      <c r="EW170" s="207"/>
      <c r="EX170" s="207"/>
      <c r="EY170" s="207"/>
      <c r="EZ170" s="207"/>
      <c r="FA170" s="207"/>
      <c r="FB170" s="207"/>
      <c r="FC170" s="207"/>
      <c r="FD170" s="207"/>
      <c r="FE170" s="207"/>
      <c r="FF170" s="207"/>
      <c r="FG170" s="207"/>
      <c r="FH170" s="207"/>
      <c r="FI170" s="207"/>
      <c r="FJ170" s="207"/>
      <c r="FK170" s="207"/>
      <c r="FL170" s="207"/>
      <c r="FM170" s="207"/>
      <c r="FN170" s="207"/>
      <c r="FO170" s="207"/>
      <c r="FP170" s="207"/>
      <c r="FQ170" s="207"/>
      <c r="FR170" s="207"/>
      <c r="FS170" s="207"/>
      <c r="FT170" s="207"/>
      <c r="FU170" s="207"/>
      <c r="FV170" s="207"/>
      <c r="FW170" s="207"/>
      <c r="FX170" s="207"/>
      <c r="FY170" s="207"/>
      <c r="FZ170" s="207"/>
      <c r="GA170" s="207"/>
      <c r="GB170" s="207"/>
      <c r="GC170" s="207"/>
      <c r="GD170" s="207"/>
      <c r="GE170" s="207"/>
      <c r="GF170" s="207"/>
      <c r="GG170" s="207"/>
      <c r="GH170" s="207"/>
      <c r="GI170" s="207"/>
      <c r="GJ170" s="207"/>
      <c r="GK170" s="207"/>
      <c r="GL170" s="207"/>
      <c r="GM170" s="207"/>
      <c r="GN170" s="207"/>
      <c r="GO170" s="207"/>
      <c r="GP170" s="207"/>
      <c r="GQ170" s="207"/>
      <c r="GR170" s="207"/>
      <c r="GS170" s="207"/>
      <c r="GT170" s="207"/>
      <c r="GU170" s="207"/>
      <c r="GV170" s="207"/>
      <c r="GW170" s="207"/>
      <c r="GX170" s="207"/>
      <c r="GY170" s="207"/>
    </row>
    <row r="171" spans="1:207" s="72" customFormat="1" ht="51.75" customHeight="1" x14ac:dyDescent="0.2">
      <c r="A171" s="74">
        <v>162</v>
      </c>
      <c r="B171" s="71" t="s">
        <v>1700</v>
      </c>
      <c r="C171" s="71" t="s">
        <v>267</v>
      </c>
      <c r="D171" s="71" t="s">
        <v>43</v>
      </c>
      <c r="E171" s="71" t="s">
        <v>267</v>
      </c>
      <c r="F171" s="71">
        <v>3</v>
      </c>
      <c r="G171" s="71" t="s">
        <v>240</v>
      </c>
      <c r="H171" s="71" t="s">
        <v>1658</v>
      </c>
      <c r="I171" s="71">
        <v>79</v>
      </c>
      <c r="J171" s="161">
        <v>1</v>
      </c>
      <c r="K171" s="161" t="s">
        <v>186</v>
      </c>
      <c r="L171" s="163" t="s">
        <v>1919</v>
      </c>
      <c r="M171" s="163" t="s">
        <v>336</v>
      </c>
      <c r="N171" s="161" t="s">
        <v>335</v>
      </c>
      <c r="O171" s="169">
        <f>VLOOKUP(N171,'Giang duong'!A:H,3,0)</f>
        <v>70</v>
      </c>
      <c r="P171" s="161"/>
      <c r="Q171" s="163" t="s">
        <v>2083</v>
      </c>
      <c r="R171" s="163" t="s">
        <v>2048</v>
      </c>
      <c r="S171" s="164" t="s">
        <v>1285</v>
      </c>
      <c r="T171" s="161" t="s">
        <v>2084</v>
      </c>
      <c r="U171" s="161" t="s">
        <v>174</v>
      </c>
      <c r="V171" s="168"/>
      <c r="W171" s="71" t="s">
        <v>2035</v>
      </c>
      <c r="X171" s="71" t="s">
        <v>1701</v>
      </c>
      <c r="Y171" s="71" t="s">
        <v>1697</v>
      </c>
      <c r="Z171" s="71"/>
      <c r="AA171" s="161" t="str">
        <f t="shared" si="12"/>
        <v>707VUSáng3</v>
      </c>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row>
    <row r="172" spans="1:207" s="72" customFormat="1" ht="51.75" customHeight="1" x14ac:dyDescent="0.2">
      <c r="A172" s="74">
        <v>163</v>
      </c>
      <c r="B172" s="71" t="s">
        <v>1618</v>
      </c>
      <c r="C172" s="71" t="s">
        <v>1619</v>
      </c>
      <c r="D172" s="71" t="s">
        <v>215</v>
      </c>
      <c r="E172" s="71" t="s">
        <v>1619</v>
      </c>
      <c r="F172" s="71">
        <v>3</v>
      </c>
      <c r="G172" s="71" t="s">
        <v>192</v>
      </c>
      <c r="H172" s="71" t="s">
        <v>1610</v>
      </c>
      <c r="I172" s="71">
        <v>51</v>
      </c>
      <c r="J172" s="161">
        <v>1</v>
      </c>
      <c r="K172" s="161" t="s">
        <v>296</v>
      </c>
      <c r="L172" s="161" t="s">
        <v>1919</v>
      </c>
      <c r="M172" s="161" t="s">
        <v>297</v>
      </c>
      <c r="N172" s="161" t="s">
        <v>337</v>
      </c>
      <c r="O172" s="169">
        <f>VLOOKUP(N172,'Giang duong'!A:H,3,0)</f>
        <v>70</v>
      </c>
      <c r="P172" s="161"/>
      <c r="Q172" s="161" t="s">
        <v>872</v>
      </c>
      <c r="R172" s="161" t="s">
        <v>216</v>
      </c>
      <c r="S172" s="161" t="s">
        <v>2181</v>
      </c>
      <c r="T172" s="161" t="s">
        <v>1168</v>
      </c>
      <c r="U172" s="161" t="s">
        <v>216</v>
      </c>
      <c r="V172" s="166"/>
      <c r="W172" s="71" t="s">
        <v>2035</v>
      </c>
      <c r="X172" s="71"/>
      <c r="Y172" s="71" t="s">
        <v>1490</v>
      </c>
      <c r="Z172" s="71"/>
      <c r="AA172" s="161" t="str">
        <f t="shared" si="12"/>
        <v>406E4Chiều3</v>
      </c>
    </row>
    <row r="173" spans="1:207" s="72" customFormat="1" ht="51.75" customHeight="1" x14ac:dyDescent="0.2">
      <c r="A173" s="74">
        <v>164</v>
      </c>
      <c r="B173" s="71" t="s">
        <v>1595</v>
      </c>
      <c r="C173" s="71" t="s">
        <v>1971</v>
      </c>
      <c r="D173" s="71"/>
      <c r="E173" s="71" t="s">
        <v>1971</v>
      </c>
      <c r="F173" s="71">
        <v>3</v>
      </c>
      <c r="G173" s="71" t="s">
        <v>168</v>
      </c>
      <c r="H173" s="71" t="s">
        <v>1611</v>
      </c>
      <c r="I173" s="71">
        <v>16</v>
      </c>
      <c r="J173" s="161">
        <v>1</v>
      </c>
      <c r="K173" s="161" t="s">
        <v>186</v>
      </c>
      <c r="L173" s="161" t="s">
        <v>317</v>
      </c>
      <c r="M173" s="161" t="s">
        <v>301</v>
      </c>
      <c r="N173" s="161" t="s">
        <v>334</v>
      </c>
      <c r="O173" s="185">
        <f>VLOOKUP(N173,'Giang duong'!A:H,3,0)</f>
        <v>60</v>
      </c>
      <c r="P173" s="161"/>
      <c r="Q173" s="161" t="s">
        <v>719</v>
      </c>
      <c r="R173" s="161" t="s">
        <v>216</v>
      </c>
      <c r="S173" s="161" t="s">
        <v>919</v>
      </c>
      <c r="T173" s="161" t="s">
        <v>2169</v>
      </c>
      <c r="U173" s="161" t="s">
        <v>216</v>
      </c>
      <c r="V173" s="168"/>
      <c r="W173" s="71" t="s">
        <v>2037</v>
      </c>
      <c r="X173" s="71"/>
      <c r="Y173" s="71" t="s">
        <v>1677</v>
      </c>
      <c r="Z173" s="71"/>
      <c r="AA173" s="161" t="str">
        <f t="shared" si="12"/>
        <v>809VUSáng2,4</v>
      </c>
    </row>
    <row r="174" spans="1:207" s="72" customFormat="1" ht="51.75" customHeight="1" x14ac:dyDescent="0.2">
      <c r="A174" s="74">
        <v>165</v>
      </c>
      <c r="B174" s="83" t="s">
        <v>106</v>
      </c>
      <c r="C174" s="83" t="s">
        <v>54</v>
      </c>
      <c r="D174" s="83"/>
      <c r="E174" s="83" t="s">
        <v>499</v>
      </c>
      <c r="F174" s="83">
        <v>3</v>
      </c>
      <c r="G174" s="83" t="s">
        <v>262</v>
      </c>
      <c r="H174" s="83" t="s">
        <v>344</v>
      </c>
      <c r="I174" s="83">
        <v>95</v>
      </c>
      <c r="J174" s="163">
        <v>2</v>
      </c>
      <c r="K174" s="163" t="s">
        <v>186</v>
      </c>
      <c r="L174" s="163">
        <v>5</v>
      </c>
      <c r="M174" s="163" t="s">
        <v>301</v>
      </c>
      <c r="N174" s="163" t="s">
        <v>342</v>
      </c>
      <c r="O174" s="169">
        <f>VLOOKUP(N174,'Giang duong'!A:H,3,0)</f>
        <v>100</v>
      </c>
      <c r="P174" s="163"/>
      <c r="Q174" s="163" t="s">
        <v>2182</v>
      </c>
      <c r="R174" s="163" t="s">
        <v>2183</v>
      </c>
      <c r="S174" s="163" t="s">
        <v>2184</v>
      </c>
      <c r="T174" s="163" t="s">
        <v>2185</v>
      </c>
      <c r="U174" s="163" t="s">
        <v>216</v>
      </c>
      <c r="V174" s="166" t="s">
        <v>2033</v>
      </c>
      <c r="W174" s="71" t="s">
        <v>2034</v>
      </c>
      <c r="X174" s="83"/>
      <c r="Y174" s="83" t="s">
        <v>1641</v>
      </c>
      <c r="Z174" s="83"/>
      <c r="AA174" s="161" t="str">
        <f t="shared" si="12"/>
        <v>703VUSáng5</v>
      </c>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207"/>
      <c r="CF174" s="207"/>
      <c r="CG174" s="207"/>
      <c r="CH174" s="207"/>
      <c r="CI174" s="207"/>
      <c r="CJ174" s="207"/>
      <c r="CK174" s="207"/>
      <c r="CL174" s="207"/>
      <c r="CM174" s="207"/>
      <c r="CN174" s="207"/>
      <c r="CO174" s="207"/>
      <c r="CP174" s="207"/>
      <c r="CQ174" s="207"/>
      <c r="CR174" s="207"/>
      <c r="CS174" s="207"/>
      <c r="CT174" s="207"/>
      <c r="CU174" s="207"/>
      <c r="CV174" s="207"/>
      <c r="CW174" s="207"/>
      <c r="CX174" s="207"/>
      <c r="CY174" s="207"/>
      <c r="CZ174" s="207"/>
      <c r="DA174" s="207"/>
      <c r="DB174" s="207"/>
      <c r="DC174" s="207"/>
      <c r="DD174" s="207"/>
      <c r="DE174" s="207"/>
      <c r="DF174" s="207"/>
      <c r="DG174" s="207"/>
      <c r="DH174" s="207"/>
      <c r="DI174" s="207"/>
      <c r="DJ174" s="207"/>
      <c r="DK174" s="207"/>
      <c r="DL174" s="207"/>
      <c r="DM174" s="207"/>
      <c r="DN174" s="207"/>
      <c r="DO174" s="207"/>
      <c r="DP174" s="207"/>
      <c r="DQ174" s="207"/>
      <c r="DR174" s="207"/>
      <c r="DS174" s="207"/>
      <c r="DT174" s="207"/>
      <c r="DU174" s="207"/>
      <c r="DV174" s="207"/>
      <c r="DW174" s="207"/>
      <c r="DX174" s="207"/>
      <c r="DY174" s="207"/>
      <c r="DZ174" s="207"/>
      <c r="EA174" s="207"/>
      <c r="EB174" s="207"/>
      <c r="EC174" s="207"/>
      <c r="ED174" s="207"/>
      <c r="EE174" s="207"/>
      <c r="EF174" s="207"/>
      <c r="EG174" s="207"/>
      <c r="EH174" s="207"/>
      <c r="EI174" s="207"/>
      <c r="EJ174" s="207"/>
      <c r="EK174" s="207"/>
      <c r="EL174" s="207"/>
      <c r="EM174" s="207"/>
      <c r="EN174" s="207"/>
      <c r="EO174" s="207"/>
      <c r="EP174" s="207"/>
      <c r="EQ174" s="207"/>
      <c r="ER174" s="207"/>
      <c r="ES174" s="207"/>
      <c r="ET174" s="207"/>
      <c r="EU174" s="207"/>
      <c r="EV174" s="207"/>
      <c r="EW174" s="207"/>
      <c r="EX174" s="207"/>
      <c r="EY174" s="207"/>
      <c r="EZ174" s="207"/>
      <c r="FA174" s="207"/>
      <c r="FB174" s="207"/>
      <c r="FC174" s="207"/>
      <c r="FD174" s="207"/>
      <c r="FE174" s="207"/>
      <c r="FF174" s="207"/>
      <c r="FG174" s="207"/>
      <c r="FH174" s="207"/>
      <c r="FI174" s="207"/>
      <c r="FJ174" s="207"/>
      <c r="FK174" s="207"/>
      <c r="FL174" s="207"/>
      <c r="FM174" s="207"/>
      <c r="FN174" s="207"/>
      <c r="FO174" s="207"/>
      <c r="FP174" s="207"/>
      <c r="FQ174" s="207"/>
      <c r="FR174" s="207"/>
      <c r="FS174" s="207"/>
      <c r="FT174" s="207"/>
      <c r="FU174" s="207"/>
      <c r="FV174" s="207"/>
      <c r="FW174" s="207"/>
      <c r="FX174" s="207"/>
      <c r="FY174" s="207"/>
      <c r="FZ174" s="207"/>
      <c r="GA174" s="207"/>
      <c r="GB174" s="207"/>
      <c r="GC174" s="207"/>
      <c r="GD174" s="207"/>
      <c r="GE174" s="207"/>
      <c r="GF174" s="207"/>
      <c r="GG174" s="207"/>
      <c r="GH174" s="207"/>
      <c r="GI174" s="207"/>
      <c r="GJ174" s="207"/>
      <c r="GK174" s="207"/>
      <c r="GL174" s="207"/>
      <c r="GM174" s="207"/>
      <c r="GN174" s="207"/>
      <c r="GO174" s="207"/>
      <c r="GP174" s="207"/>
      <c r="GQ174" s="207"/>
      <c r="GR174" s="207"/>
      <c r="GS174" s="207"/>
      <c r="GT174" s="207"/>
      <c r="GU174" s="207"/>
      <c r="GV174" s="207"/>
      <c r="GW174" s="207"/>
      <c r="GX174" s="207"/>
      <c r="GY174" s="207"/>
    </row>
    <row r="175" spans="1:207" s="72" customFormat="1" ht="51.75" customHeight="1" x14ac:dyDescent="0.2">
      <c r="A175" s="74">
        <v>166</v>
      </c>
      <c r="B175" s="83" t="s">
        <v>106</v>
      </c>
      <c r="C175" s="83" t="s">
        <v>54</v>
      </c>
      <c r="D175" s="83"/>
      <c r="E175" s="83" t="s">
        <v>500</v>
      </c>
      <c r="F175" s="83">
        <v>3</v>
      </c>
      <c r="G175" s="83" t="s">
        <v>262</v>
      </c>
      <c r="H175" s="83" t="s">
        <v>345</v>
      </c>
      <c r="I175" s="83">
        <v>95</v>
      </c>
      <c r="J175" s="163">
        <v>2</v>
      </c>
      <c r="K175" s="163" t="s">
        <v>186</v>
      </c>
      <c r="L175" s="163">
        <v>5</v>
      </c>
      <c r="M175" s="163" t="s">
        <v>301</v>
      </c>
      <c r="N175" s="163" t="s">
        <v>343</v>
      </c>
      <c r="O175" s="169">
        <f>VLOOKUP(N175,'Giang duong'!A:H,3,0)</f>
        <v>100</v>
      </c>
      <c r="P175" s="163"/>
      <c r="Q175" s="163" t="s">
        <v>2186</v>
      </c>
      <c r="R175" s="163" t="s">
        <v>2187</v>
      </c>
      <c r="S175" s="163" t="s">
        <v>2188</v>
      </c>
      <c r="T175" s="163" t="s">
        <v>2189</v>
      </c>
      <c r="U175" s="163" t="s">
        <v>216</v>
      </c>
      <c r="V175" s="166" t="s">
        <v>2033</v>
      </c>
      <c r="W175" s="71" t="s">
        <v>2034</v>
      </c>
      <c r="X175" s="83"/>
      <c r="Y175" s="83" t="s">
        <v>1641</v>
      </c>
      <c r="Z175" s="83"/>
      <c r="AA175" s="161" t="str">
        <f t="shared" si="12"/>
        <v>704VUSáng5</v>
      </c>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207"/>
      <c r="BM175" s="207"/>
      <c r="BN175" s="207"/>
      <c r="BO175" s="207"/>
      <c r="BP175" s="207"/>
      <c r="BQ175" s="207"/>
      <c r="BR175" s="207"/>
      <c r="BS175" s="207"/>
      <c r="BT175" s="207"/>
      <c r="BU175" s="207"/>
      <c r="BV175" s="207"/>
      <c r="BW175" s="207"/>
      <c r="BX175" s="207"/>
      <c r="BY175" s="207"/>
      <c r="BZ175" s="207"/>
      <c r="CA175" s="207"/>
      <c r="CB175" s="207"/>
      <c r="CC175" s="207"/>
      <c r="CD175" s="207"/>
      <c r="CE175" s="207"/>
      <c r="CF175" s="207"/>
      <c r="CG175" s="207"/>
      <c r="CH175" s="207"/>
      <c r="CI175" s="207"/>
      <c r="CJ175" s="207"/>
      <c r="CK175" s="207"/>
      <c r="CL175" s="207"/>
      <c r="CM175" s="207"/>
      <c r="CN175" s="207"/>
      <c r="CO175" s="207"/>
      <c r="CP175" s="207"/>
      <c r="CQ175" s="207"/>
      <c r="CR175" s="207"/>
      <c r="CS175" s="207"/>
      <c r="CT175" s="207"/>
      <c r="CU175" s="207"/>
      <c r="CV175" s="207"/>
      <c r="CW175" s="207"/>
      <c r="CX175" s="207"/>
      <c r="CY175" s="207"/>
      <c r="CZ175" s="207"/>
      <c r="DA175" s="207"/>
      <c r="DB175" s="207"/>
      <c r="DC175" s="207"/>
      <c r="DD175" s="207"/>
      <c r="DE175" s="207"/>
      <c r="DF175" s="207"/>
      <c r="DG175" s="207"/>
      <c r="DH175" s="207"/>
      <c r="DI175" s="207"/>
      <c r="DJ175" s="207"/>
      <c r="DK175" s="207"/>
      <c r="DL175" s="207"/>
      <c r="DM175" s="207"/>
      <c r="DN175" s="207"/>
      <c r="DO175" s="207"/>
      <c r="DP175" s="207"/>
      <c r="DQ175" s="207"/>
      <c r="DR175" s="207"/>
      <c r="DS175" s="207"/>
      <c r="DT175" s="207"/>
      <c r="DU175" s="207"/>
      <c r="DV175" s="207"/>
      <c r="DW175" s="207"/>
      <c r="DX175" s="207"/>
      <c r="DY175" s="207"/>
      <c r="DZ175" s="207"/>
      <c r="EA175" s="207"/>
      <c r="EB175" s="207"/>
      <c r="EC175" s="207"/>
      <c r="ED175" s="207"/>
      <c r="EE175" s="207"/>
      <c r="EF175" s="207"/>
      <c r="EG175" s="207"/>
      <c r="EH175" s="207"/>
      <c r="EI175" s="207"/>
      <c r="EJ175" s="207"/>
      <c r="EK175" s="207"/>
      <c r="EL175" s="207"/>
      <c r="EM175" s="207"/>
      <c r="EN175" s="207"/>
      <c r="EO175" s="207"/>
      <c r="EP175" s="207"/>
      <c r="EQ175" s="207"/>
      <c r="ER175" s="207"/>
      <c r="ES175" s="207"/>
      <c r="ET175" s="207"/>
      <c r="EU175" s="207"/>
      <c r="EV175" s="207"/>
      <c r="EW175" s="207"/>
      <c r="EX175" s="207"/>
      <c r="EY175" s="207"/>
      <c r="EZ175" s="207"/>
      <c r="FA175" s="207"/>
      <c r="FB175" s="207"/>
      <c r="FC175" s="207"/>
      <c r="FD175" s="207"/>
      <c r="FE175" s="207"/>
      <c r="FF175" s="207"/>
      <c r="FG175" s="207"/>
      <c r="FH175" s="207"/>
      <c r="FI175" s="207"/>
      <c r="FJ175" s="207"/>
      <c r="FK175" s="207"/>
      <c r="FL175" s="207"/>
      <c r="FM175" s="207"/>
      <c r="FN175" s="207"/>
      <c r="FO175" s="207"/>
      <c r="FP175" s="207"/>
      <c r="FQ175" s="207"/>
      <c r="FR175" s="207"/>
      <c r="FS175" s="207"/>
      <c r="FT175" s="207"/>
      <c r="FU175" s="207"/>
      <c r="FV175" s="207"/>
      <c r="FW175" s="207"/>
      <c r="FX175" s="207"/>
      <c r="FY175" s="207"/>
      <c r="FZ175" s="207"/>
      <c r="GA175" s="207"/>
      <c r="GB175" s="207"/>
      <c r="GC175" s="207"/>
      <c r="GD175" s="207"/>
      <c r="GE175" s="207"/>
      <c r="GF175" s="207"/>
      <c r="GG175" s="207"/>
      <c r="GH175" s="207"/>
      <c r="GI175" s="207"/>
      <c r="GJ175" s="207"/>
      <c r="GK175" s="207"/>
      <c r="GL175" s="207"/>
      <c r="GM175" s="207"/>
      <c r="GN175" s="207"/>
      <c r="GO175" s="207"/>
      <c r="GP175" s="207"/>
      <c r="GQ175" s="207"/>
      <c r="GR175" s="207"/>
      <c r="GS175" s="207"/>
      <c r="GT175" s="207"/>
      <c r="GU175" s="207"/>
      <c r="GV175" s="207"/>
      <c r="GW175" s="207"/>
      <c r="GX175" s="207"/>
      <c r="GY175" s="207"/>
    </row>
    <row r="176" spans="1:207" s="72" customFormat="1" ht="51.75" customHeight="1" x14ac:dyDescent="0.2">
      <c r="A176" s="74">
        <v>167</v>
      </c>
      <c r="B176" s="83" t="s">
        <v>106</v>
      </c>
      <c r="C176" s="83" t="s">
        <v>54</v>
      </c>
      <c r="D176" s="83"/>
      <c r="E176" s="83" t="s">
        <v>1924</v>
      </c>
      <c r="F176" s="83">
        <v>3</v>
      </c>
      <c r="G176" s="83" t="s">
        <v>262</v>
      </c>
      <c r="H176" s="83" t="s">
        <v>2303</v>
      </c>
      <c r="I176" s="83">
        <v>89</v>
      </c>
      <c r="J176" s="163">
        <v>2</v>
      </c>
      <c r="K176" s="163" t="s">
        <v>296</v>
      </c>
      <c r="L176" s="163">
        <v>3</v>
      </c>
      <c r="M176" s="164" t="s">
        <v>298</v>
      </c>
      <c r="N176" s="163" t="s">
        <v>342</v>
      </c>
      <c r="O176" s="169">
        <f>VLOOKUP(N176,'Giang duong'!A:H,3,0)</f>
        <v>100</v>
      </c>
      <c r="P176" s="163"/>
      <c r="Q176" s="163" t="s">
        <v>740</v>
      </c>
      <c r="R176" s="163" t="s">
        <v>216</v>
      </c>
      <c r="S176" s="163" t="s">
        <v>1290</v>
      </c>
      <c r="T176" s="163" t="s">
        <v>1291</v>
      </c>
      <c r="U176" s="163" t="s">
        <v>216</v>
      </c>
      <c r="V176" s="166" t="s">
        <v>2033</v>
      </c>
      <c r="W176" s="71" t="s">
        <v>2034</v>
      </c>
      <c r="X176" s="83"/>
      <c r="Y176" s="83" t="s">
        <v>1926</v>
      </c>
      <c r="Z176" s="83"/>
      <c r="AA176" s="161" t="str">
        <f t="shared" si="12"/>
        <v>703VUChiều3</v>
      </c>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row>
    <row r="177" spans="1:207" s="72" customFormat="1" ht="51.75" customHeight="1" x14ac:dyDescent="0.2">
      <c r="A177" s="74">
        <v>168</v>
      </c>
      <c r="B177" s="83" t="s">
        <v>106</v>
      </c>
      <c r="C177" s="83" t="s">
        <v>54</v>
      </c>
      <c r="D177" s="83"/>
      <c r="E177" s="83" t="s">
        <v>1925</v>
      </c>
      <c r="F177" s="83">
        <v>3</v>
      </c>
      <c r="G177" s="83" t="s">
        <v>262</v>
      </c>
      <c r="H177" s="83" t="s">
        <v>2304</v>
      </c>
      <c r="I177" s="83">
        <v>89</v>
      </c>
      <c r="J177" s="163">
        <v>2</v>
      </c>
      <c r="K177" s="163" t="s">
        <v>296</v>
      </c>
      <c r="L177" s="163">
        <v>3</v>
      </c>
      <c r="M177" s="164" t="s">
        <v>297</v>
      </c>
      <c r="N177" s="163" t="s">
        <v>343</v>
      </c>
      <c r="O177" s="169">
        <f>VLOOKUP(N177,'Giang duong'!A:H,3,0)</f>
        <v>100</v>
      </c>
      <c r="P177" s="163"/>
      <c r="Q177" s="163" t="s">
        <v>723</v>
      </c>
      <c r="R177" s="163" t="s">
        <v>216</v>
      </c>
      <c r="S177" s="163" t="s">
        <v>1119</v>
      </c>
      <c r="T177" s="163" t="s">
        <v>1120</v>
      </c>
      <c r="U177" s="163" t="s">
        <v>216</v>
      </c>
      <c r="V177" s="166" t="s">
        <v>2033</v>
      </c>
      <c r="W177" s="71" t="s">
        <v>2034</v>
      </c>
      <c r="X177" s="83"/>
      <c r="Y177" s="83" t="s">
        <v>1926</v>
      </c>
      <c r="Z177" s="83"/>
      <c r="AA177" s="161" t="str">
        <f t="shared" si="12"/>
        <v>704VUChiều3</v>
      </c>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c r="BT177" s="207"/>
      <c r="BU177" s="207"/>
      <c r="BV177" s="207"/>
      <c r="BW177" s="207"/>
      <c r="BX177" s="207"/>
      <c r="BY177" s="207"/>
      <c r="BZ177" s="207"/>
      <c r="CA177" s="207"/>
      <c r="CB177" s="207"/>
      <c r="CC177" s="207"/>
      <c r="CD177" s="207"/>
      <c r="CE177" s="207"/>
      <c r="CF177" s="207"/>
      <c r="CG177" s="207"/>
      <c r="CH177" s="207"/>
      <c r="CI177" s="207"/>
      <c r="CJ177" s="207"/>
      <c r="CK177" s="207"/>
      <c r="CL177" s="207"/>
      <c r="CM177" s="207"/>
      <c r="CN177" s="207"/>
      <c r="CO177" s="207"/>
      <c r="CP177" s="207"/>
      <c r="CQ177" s="207"/>
      <c r="CR177" s="207"/>
      <c r="CS177" s="207"/>
      <c r="CT177" s="207"/>
      <c r="CU177" s="207"/>
      <c r="CV177" s="207"/>
      <c r="CW177" s="207"/>
      <c r="CX177" s="207"/>
      <c r="CY177" s="207"/>
      <c r="CZ177" s="207"/>
      <c r="DA177" s="207"/>
      <c r="DB177" s="207"/>
      <c r="DC177" s="207"/>
      <c r="DD177" s="207"/>
      <c r="DE177" s="207"/>
      <c r="DF177" s="207"/>
      <c r="DG177" s="207"/>
      <c r="DH177" s="207"/>
      <c r="DI177" s="207"/>
      <c r="DJ177" s="207"/>
      <c r="DK177" s="207"/>
      <c r="DL177" s="207"/>
      <c r="DM177" s="207"/>
      <c r="DN177" s="207"/>
      <c r="DO177" s="207"/>
      <c r="DP177" s="207"/>
      <c r="DQ177" s="207"/>
      <c r="DR177" s="207"/>
      <c r="DS177" s="207"/>
      <c r="DT177" s="207"/>
      <c r="DU177" s="207"/>
      <c r="DV177" s="207"/>
      <c r="DW177" s="207"/>
      <c r="DX177" s="207"/>
      <c r="DY177" s="207"/>
      <c r="DZ177" s="207"/>
      <c r="EA177" s="207"/>
      <c r="EB177" s="207"/>
      <c r="EC177" s="207"/>
      <c r="ED177" s="207"/>
      <c r="EE177" s="207"/>
      <c r="EF177" s="207"/>
      <c r="EG177" s="207"/>
      <c r="EH177" s="207"/>
      <c r="EI177" s="207"/>
      <c r="EJ177" s="207"/>
      <c r="EK177" s="207"/>
      <c r="EL177" s="207"/>
      <c r="EM177" s="207"/>
      <c r="EN177" s="207"/>
      <c r="EO177" s="207"/>
      <c r="EP177" s="207"/>
      <c r="EQ177" s="207"/>
      <c r="ER177" s="207"/>
      <c r="ES177" s="207"/>
      <c r="ET177" s="207"/>
      <c r="EU177" s="207"/>
      <c r="EV177" s="207"/>
      <c r="EW177" s="207"/>
      <c r="EX177" s="207"/>
      <c r="EY177" s="207"/>
      <c r="EZ177" s="207"/>
      <c r="FA177" s="207"/>
      <c r="FB177" s="207"/>
      <c r="FC177" s="207"/>
      <c r="FD177" s="207"/>
      <c r="FE177" s="207"/>
      <c r="FF177" s="207"/>
      <c r="FG177" s="207"/>
      <c r="FH177" s="207"/>
      <c r="FI177" s="207"/>
      <c r="FJ177" s="207"/>
      <c r="FK177" s="207"/>
      <c r="FL177" s="207"/>
      <c r="FM177" s="207"/>
      <c r="FN177" s="207"/>
      <c r="FO177" s="207"/>
      <c r="FP177" s="207"/>
      <c r="FQ177" s="207"/>
      <c r="FR177" s="207"/>
      <c r="FS177" s="207"/>
      <c r="FT177" s="207"/>
      <c r="FU177" s="207"/>
      <c r="FV177" s="207"/>
      <c r="FW177" s="207"/>
      <c r="FX177" s="207"/>
      <c r="FY177" s="207"/>
      <c r="FZ177" s="207"/>
      <c r="GA177" s="207"/>
      <c r="GB177" s="207"/>
      <c r="GC177" s="207"/>
      <c r="GD177" s="207"/>
      <c r="GE177" s="207"/>
      <c r="GF177" s="207"/>
      <c r="GG177" s="207"/>
      <c r="GH177" s="207"/>
      <c r="GI177" s="207"/>
      <c r="GJ177" s="207"/>
      <c r="GK177" s="207"/>
      <c r="GL177" s="207"/>
      <c r="GM177" s="207"/>
      <c r="GN177" s="207"/>
      <c r="GO177" s="207"/>
      <c r="GP177" s="207"/>
      <c r="GQ177" s="207"/>
      <c r="GR177" s="207"/>
      <c r="GS177" s="207"/>
      <c r="GT177" s="207"/>
      <c r="GU177" s="207"/>
      <c r="GV177" s="207"/>
      <c r="GW177" s="207"/>
      <c r="GX177" s="207"/>
      <c r="GY177" s="207"/>
    </row>
    <row r="178" spans="1:207" ht="51.75" customHeight="1" x14ac:dyDescent="0.2">
      <c r="A178" s="74">
        <v>169</v>
      </c>
      <c r="B178" s="83" t="s">
        <v>1597</v>
      </c>
      <c r="C178" s="83" t="s">
        <v>1598</v>
      </c>
      <c r="D178" s="83" t="s">
        <v>53</v>
      </c>
      <c r="E178" s="83" t="s">
        <v>1598</v>
      </c>
      <c r="F178" s="83">
        <v>3</v>
      </c>
      <c r="G178" s="83" t="s">
        <v>192</v>
      </c>
      <c r="H178" s="83" t="s">
        <v>1611</v>
      </c>
      <c r="I178" s="83">
        <v>114</v>
      </c>
      <c r="J178" s="163" t="s">
        <v>1957</v>
      </c>
      <c r="K178" s="163" t="s">
        <v>296</v>
      </c>
      <c r="L178" s="163" t="s">
        <v>1919</v>
      </c>
      <c r="M178" s="163" t="s">
        <v>298</v>
      </c>
      <c r="N178" s="163" t="s">
        <v>365</v>
      </c>
      <c r="O178" s="169">
        <f>VLOOKUP(N178,'Giang duong'!A:H,3,0)</f>
        <v>80</v>
      </c>
      <c r="P178" s="163"/>
      <c r="Q178" s="163" t="s">
        <v>732</v>
      </c>
      <c r="R178" s="163" t="s">
        <v>216</v>
      </c>
      <c r="S178" s="163" t="s">
        <v>2190</v>
      </c>
      <c r="T178" s="163" t="s">
        <v>1176</v>
      </c>
      <c r="U178" s="163" t="s">
        <v>216</v>
      </c>
      <c r="V178" s="166"/>
      <c r="W178" s="71" t="s">
        <v>2035</v>
      </c>
      <c r="X178" s="83"/>
      <c r="Y178" s="83" t="s">
        <v>1490</v>
      </c>
      <c r="Z178" s="83"/>
      <c r="AA178" s="161" t="str">
        <f t="shared" si="12"/>
        <v>103CSSNNChiều3</v>
      </c>
    </row>
    <row r="179" spans="1:207" ht="51.75" customHeight="1" x14ac:dyDescent="0.2">
      <c r="A179" s="74">
        <v>170</v>
      </c>
      <c r="B179" s="83" t="s">
        <v>130</v>
      </c>
      <c r="C179" s="83" t="s">
        <v>34</v>
      </c>
      <c r="D179" s="83" t="s">
        <v>33</v>
      </c>
      <c r="E179" s="83" t="s">
        <v>34</v>
      </c>
      <c r="F179" s="83">
        <v>3</v>
      </c>
      <c r="G179" s="83" t="s">
        <v>1681</v>
      </c>
      <c r="H179" s="83" t="s">
        <v>1679</v>
      </c>
      <c r="I179" s="83" t="s">
        <v>653</v>
      </c>
      <c r="J179" s="163">
        <v>1</v>
      </c>
      <c r="K179" s="163" t="s">
        <v>296</v>
      </c>
      <c r="L179" s="163" t="s">
        <v>1919</v>
      </c>
      <c r="M179" s="163" t="s">
        <v>297</v>
      </c>
      <c r="N179" s="163" t="s">
        <v>358</v>
      </c>
      <c r="O179" s="169">
        <f>VLOOKUP(N179,'Giang duong'!A:H,3,0)</f>
        <v>85</v>
      </c>
      <c r="P179" s="163"/>
      <c r="Q179" s="163" t="s">
        <v>2133</v>
      </c>
      <c r="R179" s="163" t="s">
        <v>2134</v>
      </c>
      <c r="S179" s="163" t="s">
        <v>2135</v>
      </c>
      <c r="T179" s="163"/>
      <c r="U179" s="163" t="s">
        <v>175</v>
      </c>
      <c r="V179" s="166"/>
      <c r="W179" s="71" t="s">
        <v>2035</v>
      </c>
      <c r="X179" s="83"/>
      <c r="Y179" s="83" t="s">
        <v>1490</v>
      </c>
      <c r="Z179" s="83"/>
      <c r="AA179" s="161" t="str">
        <f t="shared" si="12"/>
        <v>702VUChiều3</v>
      </c>
    </row>
    <row r="180" spans="1:207" ht="51.75" customHeight="1" x14ac:dyDescent="0.2">
      <c r="A180" s="74">
        <v>171</v>
      </c>
      <c r="B180" s="71" t="s">
        <v>1718</v>
      </c>
      <c r="C180" s="71" t="s">
        <v>1719</v>
      </c>
      <c r="D180" s="71" t="s">
        <v>1462</v>
      </c>
      <c r="E180" s="71" t="s">
        <v>1719</v>
      </c>
      <c r="F180" s="71"/>
      <c r="G180" s="71" t="s">
        <v>192</v>
      </c>
      <c r="H180" s="71" t="s">
        <v>1610</v>
      </c>
      <c r="I180" s="71">
        <v>51</v>
      </c>
      <c r="J180" s="161">
        <v>1</v>
      </c>
      <c r="K180" s="161" t="s">
        <v>296</v>
      </c>
      <c r="L180" s="161" t="s">
        <v>1919</v>
      </c>
      <c r="M180" s="161" t="s">
        <v>298</v>
      </c>
      <c r="N180" s="161" t="s">
        <v>337</v>
      </c>
      <c r="O180" s="169">
        <f>VLOOKUP(N180,'Giang duong'!A:H,3,0)</f>
        <v>70</v>
      </c>
      <c r="P180" s="161"/>
      <c r="Q180" s="161" t="s">
        <v>728</v>
      </c>
      <c r="R180" s="161" t="s">
        <v>216</v>
      </c>
      <c r="S180" s="161" t="s">
        <v>1124</v>
      </c>
      <c r="T180" s="161" t="s">
        <v>1125</v>
      </c>
      <c r="U180" s="161" t="s">
        <v>216</v>
      </c>
      <c r="V180" s="166"/>
      <c r="W180" s="71" t="s">
        <v>2035</v>
      </c>
      <c r="X180" s="71"/>
      <c r="Y180" s="71"/>
      <c r="Z180" s="71"/>
      <c r="AA180" s="161" t="str">
        <f t="shared" si="12"/>
        <v>406E4Chiều3</v>
      </c>
      <c r="AB180" s="72"/>
      <c r="AC180" s="72"/>
    </row>
    <row r="181" spans="1:207" ht="51.75" customHeight="1" x14ac:dyDescent="0.2">
      <c r="A181" s="74">
        <v>172</v>
      </c>
      <c r="B181" s="83" t="s">
        <v>1579</v>
      </c>
      <c r="C181" s="83" t="s">
        <v>1580</v>
      </c>
      <c r="D181" s="83" t="s">
        <v>205</v>
      </c>
      <c r="E181" s="83" t="s">
        <v>1817</v>
      </c>
      <c r="F181" s="83">
        <v>3</v>
      </c>
      <c r="G181" s="83" t="s">
        <v>192</v>
      </c>
      <c r="H181" s="71" t="s">
        <v>2290</v>
      </c>
      <c r="I181" s="83">
        <v>70</v>
      </c>
      <c r="J181" s="163">
        <v>2</v>
      </c>
      <c r="K181" s="161" t="s">
        <v>186</v>
      </c>
      <c r="L181" s="161" t="s">
        <v>1920</v>
      </c>
      <c r="M181" s="161" t="s">
        <v>336</v>
      </c>
      <c r="N181" s="161" t="s">
        <v>337</v>
      </c>
      <c r="O181" s="169">
        <f>VLOOKUP(N181,'Giang duong'!A:H,3,0)</f>
        <v>70</v>
      </c>
      <c r="P181" s="163"/>
      <c r="Q181" s="163" t="s">
        <v>2085</v>
      </c>
      <c r="R181" s="163" t="s">
        <v>2048</v>
      </c>
      <c r="S181" s="164" t="s">
        <v>975</v>
      </c>
      <c r="T181" s="163" t="s">
        <v>976</v>
      </c>
      <c r="U181" s="163" t="s">
        <v>174</v>
      </c>
      <c r="V181" s="166"/>
      <c r="W181" s="71" t="s">
        <v>2035</v>
      </c>
      <c r="X181" s="83"/>
      <c r="Y181" s="83" t="s">
        <v>1490</v>
      </c>
      <c r="Z181" s="83"/>
      <c r="AA181" s="161" t="str">
        <f t="shared" si="12"/>
        <v>406E4Sáng4</v>
      </c>
    </row>
    <row r="182" spans="1:207" ht="51.75" customHeight="1" x14ac:dyDescent="0.2">
      <c r="A182" s="74">
        <v>173</v>
      </c>
      <c r="B182" s="83" t="s">
        <v>1579</v>
      </c>
      <c r="C182" s="83" t="s">
        <v>1580</v>
      </c>
      <c r="D182" s="83" t="s">
        <v>205</v>
      </c>
      <c r="E182" s="83" t="s">
        <v>1818</v>
      </c>
      <c r="F182" s="83">
        <v>3</v>
      </c>
      <c r="G182" s="83" t="s">
        <v>192</v>
      </c>
      <c r="H182" s="71" t="s">
        <v>2291</v>
      </c>
      <c r="I182" s="83">
        <v>70</v>
      </c>
      <c r="J182" s="163">
        <v>2</v>
      </c>
      <c r="K182" s="161" t="s">
        <v>186</v>
      </c>
      <c r="L182" s="161" t="s">
        <v>1956</v>
      </c>
      <c r="M182" s="161" t="s">
        <v>336</v>
      </c>
      <c r="N182" s="161" t="s">
        <v>1958</v>
      </c>
      <c r="O182" s="169">
        <f>VLOOKUP(N182,'Giang duong'!A:H,3,0)</f>
        <v>40</v>
      </c>
      <c r="P182" s="163"/>
      <c r="Q182" s="163" t="s">
        <v>2068</v>
      </c>
      <c r="R182" s="163" t="s">
        <v>2048</v>
      </c>
      <c r="S182" s="164" t="s">
        <v>2069</v>
      </c>
      <c r="T182" s="163" t="s">
        <v>2070</v>
      </c>
      <c r="U182" s="163" t="s">
        <v>174</v>
      </c>
      <c r="V182" s="168"/>
      <c r="W182" s="71" t="s">
        <v>2035</v>
      </c>
      <c r="X182" s="83"/>
      <c r="Y182" s="83" t="s">
        <v>1490</v>
      </c>
      <c r="Z182" s="83"/>
      <c r="AA182" s="161" t="str">
        <f t="shared" si="12"/>
        <v>508E4Sáng5</v>
      </c>
    </row>
    <row r="183" spans="1:207" ht="51.75" customHeight="1" x14ac:dyDescent="0.2">
      <c r="A183" s="74">
        <v>174</v>
      </c>
      <c r="B183" s="83" t="s">
        <v>160</v>
      </c>
      <c r="C183" s="83" t="s">
        <v>161</v>
      </c>
      <c r="D183" s="83" t="s">
        <v>43</v>
      </c>
      <c r="E183" s="83" t="s">
        <v>161</v>
      </c>
      <c r="F183" s="83">
        <v>3</v>
      </c>
      <c r="G183" s="83" t="s">
        <v>192</v>
      </c>
      <c r="H183" s="83" t="s">
        <v>1589</v>
      </c>
      <c r="I183" s="83">
        <v>70</v>
      </c>
      <c r="J183" s="163">
        <v>1</v>
      </c>
      <c r="K183" s="161" t="s">
        <v>296</v>
      </c>
      <c r="L183" s="163" t="s">
        <v>1919</v>
      </c>
      <c r="M183" s="161" t="s">
        <v>297</v>
      </c>
      <c r="N183" s="161" t="s">
        <v>364</v>
      </c>
      <c r="O183" s="169">
        <f>VLOOKUP(N183,'Giang duong'!A:H,3,0)</f>
        <v>80</v>
      </c>
      <c r="P183" s="163"/>
      <c r="Q183" s="163" t="s">
        <v>2086</v>
      </c>
      <c r="R183" s="163" t="s">
        <v>2048</v>
      </c>
      <c r="S183" s="163" t="s">
        <v>2087</v>
      </c>
      <c r="T183" s="192" t="s">
        <v>2088</v>
      </c>
      <c r="U183" s="163" t="s">
        <v>174</v>
      </c>
      <c r="V183" s="166"/>
      <c r="W183" s="71" t="s">
        <v>2035</v>
      </c>
      <c r="X183" s="83"/>
      <c r="Y183" s="83" t="s">
        <v>1490</v>
      </c>
      <c r="Z183" s="83"/>
      <c r="AA183" s="161" t="str">
        <f t="shared" si="12"/>
        <v>102CSSNNChiều3</v>
      </c>
    </row>
    <row r="184" spans="1:207" s="72" customFormat="1" ht="51.75" customHeight="1" x14ac:dyDescent="0.2">
      <c r="A184" s="74">
        <v>175</v>
      </c>
      <c r="B184" s="71" t="s">
        <v>1633</v>
      </c>
      <c r="C184" s="71" t="s">
        <v>127</v>
      </c>
      <c r="D184" s="71" t="s">
        <v>27</v>
      </c>
      <c r="E184" s="71" t="s">
        <v>1819</v>
      </c>
      <c r="F184" s="71">
        <v>3</v>
      </c>
      <c r="G184" s="71" t="s">
        <v>1912</v>
      </c>
      <c r="H184" s="71" t="s">
        <v>1679</v>
      </c>
      <c r="I184" s="71" t="s">
        <v>1680</v>
      </c>
      <c r="J184" s="161">
        <v>1</v>
      </c>
      <c r="K184" s="161" t="s">
        <v>296</v>
      </c>
      <c r="L184" s="161" t="s">
        <v>318</v>
      </c>
      <c r="M184" s="161" t="s">
        <v>297</v>
      </c>
      <c r="N184" s="161" t="s">
        <v>1954</v>
      </c>
      <c r="O184" s="185">
        <f>VLOOKUP(N184,'Giang duong'!A:H,3,0)</f>
        <v>60</v>
      </c>
      <c r="P184" s="161"/>
      <c r="Q184" s="161" t="s">
        <v>2136</v>
      </c>
      <c r="R184" s="161" t="s">
        <v>2113</v>
      </c>
      <c r="S184" s="161" t="s">
        <v>2137</v>
      </c>
      <c r="T184" s="161" t="s">
        <v>2138</v>
      </c>
      <c r="U184" s="161" t="s">
        <v>175</v>
      </c>
      <c r="V184" s="168"/>
      <c r="W184" s="71" t="s">
        <v>2037</v>
      </c>
      <c r="X184" s="71"/>
      <c r="Y184" s="71" t="s">
        <v>1677</v>
      </c>
      <c r="Z184" s="71"/>
      <c r="AA184" s="161" t="str">
        <f t="shared" si="12"/>
        <v>810VUChiều3,5</v>
      </c>
    </row>
    <row r="185" spans="1:207" ht="51.75" customHeight="1" x14ac:dyDescent="0.2">
      <c r="A185" s="74">
        <v>176</v>
      </c>
      <c r="B185" s="71" t="s">
        <v>1633</v>
      </c>
      <c r="C185" s="71" t="s">
        <v>127</v>
      </c>
      <c r="D185" s="71" t="s">
        <v>1609</v>
      </c>
      <c r="E185" s="71" t="s">
        <v>1820</v>
      </c>
      <c r="F185" s="71">
        <v>3</v>
      </c>
      <c r="G185" s="71" t="s">
        <v>192</v>
      </c>
      <c r="H185" s="71" t="s">
        <v>128</v>
      </c>
      <c r="I185" s="71">
        <v>33</v>
      </c>
      <c r="J185" s="161">
        <v>1</v>
      </c>
      <c r="K185" s="163" t="s">
        <v>186</v>
      </c>
      <c r="L185" s="161" t="s">
        <v>1919</v>
      </c>
      <c r="M185" s="161" t="s">
        <v>336</v>
      </c>
      <c r="N185" s="161" t="s">
        <v>333</v>
      </c>
      <c r="O185" s="169">
        <f>VLOOKUP(N185,'Giang duong'!A:H,3,0)</f>
        <v>60</v>
      </c>
      <c r="P185" s="161"/>
      <c r="Q185" s="161" t="s">
        <v>2139</v>
      </c>
      <c r="R185" s="161" t="s">
        <v>2113</v>
      </c>
      <c r="S185" s="161" t="s">
        <v>2140</v>
      </c>
      <c r="T185" s="161" t="s">
        <v>2141</v>
      </c>
      <c r="U185" s="161" t="s">
        <v>175</v>
      </c>
      <c r="V185" s="166"/>
      <c r="W185" s="71" t="s">
        <v>2035</v>
      </c>
      <c r="X185" s="71"/>
      <c r="Y185" s="135" t="s">
        <v>1684</v>
      </c>
      <c r="Z185" s="71"/>
      <c r="AA185" s="161" t="str">
        <f t="shared" si="12"/>
        <v>808VUSáng3</v>
      </c>
      <c r="AB185" s="72"/>
      <c r="AC185" s="72"/>
    </row>
    <row r="186" spans="1:207" ht="51.75" customHeight="1" x14ac:dyDescent="0.2">
      <c r="A186" s="74">
        <v>177</v>
      </c>
      <c r="B186" s="83" t="s">
        <v>366</v>
      </c>
      <c r="C186" s="83" t="s">
        <v>1612</v>
      </c>
      <c r="D186" s="83"/>
      <c r="E186" s="83" t="s">
        <v>1612</v>
      </c>
      <c r="F186" s="83">
        <v>3</v>
      </c>
      <c r="G186" s="83" t="s">
        <v>192</v>
      </c>
      <c r="H186" s="83" t="s">
        <v>1610</v>
      </c>
      <c r="I186" s="83">
        <v>51</v>
      </c>
      <c r="J186" s="163">
        <v>1</v>
      </c>
      <c r="K186" s="161" t="s">
        <v>296</v>
      </c>
      <c r="L186" s="161" t="s">
        <v>1920</v>
      </c>
      <c r="M186" s="161" t="s">
        <v>297</v>
      </c>
      <c r="N186" s="161" t="s">
        <v>337</v>
      </c>
      <c r="O186" s="169">
        <f>VLOOKUP(N186,'Giang duong'!A:H,3,0)</f>
        <v>70</v>
      </c>
      <c r="P186" s="163"/>
      <c r="Q186" s="163" t="s">
        <v>2191</v>
      </c>
      <c r="R186" s="163" t="s">
        <v>2187</v>
      </c>
      <c r="S186" s="163" t="s">
        <v>2192</v>
      </c>
      <c r="T186" s="163" t="s">
        <v>2193</v>
      </c>
      <c r="U186" s="163" t="s">
        <v>216</v>
      </c>
      <c r="V186" s="166"/>
      <c r="W186" s="71" t="s">
        <v>2035</v>
      </c>
      <c r="X186" s="83"/>
      <c r="Y186" s="83" t="s">
        <v>1490</v>
      </c>
      <c r="Z186" s="83"/>
      <c r="AA186" s="161" t="str">
        <f t="shared" si="12"/>
        <v>406E4Chiều4</v>
      </c>
    </row>
    <row r="187" spans="1:207" ht="51.75" customHeight="1" x14ac:dyDescent="0.2">
      <c r="A187" s="74">
        <v>178</v>
      </c>
      <c r="B187" s="83" t="s">
        <v>214</v>
      </c>
      <c r="C187" s="83" t="s">
        <v>215</v>
      </c>
      <c r="D187" s="83"/>
      <c r="E187" s="83" t="s">
        <v>215</v>
      </c>
      <c r="F187" s="83">
        <v>3</v>
      </c>
      <c r="G187" s="83" t="s">
        <v>192</v>
      </c>
      <c r="H187" s="83" t="s">
        <v>1611</v>
      </c>
      <c r="I187" s="83">
        <v>114</v>
      </c>
      <c r="J187" s="163">
        <v>1</v>
      </c>
      <c r="K187" s="163" t="s">
        <v>296</v>
      </c>
      <c r="L187" s="163" t="s">
        <v>1920</v>
      </c>
      <c r="M187" s="163" t="s">
        <v>297</v>
      </c>
      <c r="N187" s="163" t="s">
        <v>365</v>
      </c>
      <c r="O187" s="169">
        <f>VLOOKUP(N187,'Giang duong'!A:H,3,0)</f>
        <v>80</v>
      </c>
      <c r="P187" s="163"/>
      <c r="Q187" s="163" t="s">
        <v>735</v>
      </c>
      <c r="R187" s="163" t="s">
        <v>216</v>
      </c>
      <c r="S187" s="163" t="s">
        <v>1280</v>
      </c>
      <c r="T187" s="163" t="s">
        <v>1281</v>
      </c>
      <c r="U187" s="163" t="s">
        <v>216</v>
      </c>
      <c r="V187" s="166"/>
      <c r="W187" s="71" t="s">
        <v>2035</v>
      </c>
      <c r="X187" s="83" t="s">
        <v>1707</v>
      </c>
      <c r="Y187" s="83" t="s">
        <v>1490</v>
      </c>
      <c r="Z187" s="83"/>
      <c r="AA187" s="161" t="str">
        <f t="shared" si="12"/>
        <v>103CSSNNChiều4</v>
      </c>
    </row>
    <row r="188" spans="1:207" ht="51.75" customHeight="1" x14ac:dyDescent="0.2">
      <c r="A188" s="74">
        <v>179</v>
      </c>
      <c r="B188" s="83" t="s">
        <v>1711</v>
      </c>
      <c r="C188" s="83" t="s">
        <v>1712</v>
      </c>
      <c r="D188" s="83"/>
      <c r="E188" s="83" t="s">
        <v>1712</v>
      </c>
      <c r="F188" s="83">
        <v>3</v>
      </c>
      <c r="G188" s="83" t="s">
        <v>168</v>
      </c>
      <c r="H188" s="83" t="s">
        <v>180</v>
      </c>
      <c r="I188" s="83">
        <v>14</v>
      </c>
      <c r="J188" s="163">
        <v>1</v>
      </c>
      <c r="K188" s="161" t="s">
        <v>186</v>
      </c>
      <c r="L188" s="161" t="s">
        <v>318</v>
      </c>
      <c r="M188" s="161" t="s">
        <v>301</v>
      </c>
      <c r="N188" s="163" t="s">
        <v>1954</v>
      </c>
      <c r="O188" s="169">
        <f>VLOOKUP(N188,'Giang duong'!A:H,3,0)</f>
        <v>60</v>
      </c>
      <c r="P188" s="163"/>
      <c r="Q188" s="163" t="s">
        <v>737</v>
      </c>
      <c r="R188" s="163" t="s">
        <v>216</v>
      </c>
      <c r="S188" s="163" t="s">
        <v>1282</v>
      </c>
      <c r="T188" s="163" t="s">
        <v>2180</v>
      </c>
      <c r="U188" s="166" t="s">
        <v>216</v>
      </c>
      <c r="V188" s="166"/>
      <c r="W188" s="71" t="s">
        <v>2035</v>
      </c>
      <c r="X188" s="83"/>
      <c r="Y188" s="83" t="s">
        <v>1490</v>
      </c>
      <c r="Z188" s="83"/>
      <c r="AA188" s="161" t="str">
        <f t="shared" si="12"/>
        <v>810VUSáng3,5</v>
      </c>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c r="CX188" s="72"/>
      <c r="CY188" s="72"/>
      <c r="CZ188" s="72"/>
      <c r="DA188" s="72"/>
      <c r="DB188" s="72"/>
      <c r="DC188" s="72"/>
      <c r="DD188" s="72"/>
      <c r="DE188" s="72"/>
      <c r="DF188" s="72"/>
      <c r="DG188" s="72"/>
      <c r="DH188" s="72"/>
      <c r="DI188" s="72"/>
      <c r="DJ188" s="72"/>
      <c r="DK188" s="72"/>
      <c r="DL188" s="72"/>
      <c r="DM188" s="72"/>
      <c r="DN188" s="72"/>
      <c r="DO188" s="72"/>
      <c r="DP188" s="72"/>
      <c r="DQ188" s="72"/>
      <c r="DR188" s="72"/>
      <c r="DS188" s="72"/>
      <c r="DT188" s="72"/>
      <c r="DU188" s="72"/>
      <c r="DV188" s="72"/>
      <c r="DW188" s="72"/>
      <c r="DX188" s="72"/>
      <c r="DY188" s="72"/>
      <c r="DZ188" s="72"/>
      <c r="EA188" s="72"/>
      <c r="EB188" s="72"/>
      <c r="EC188" s="72"/>
      <c r="ED188" s="72"/>
      <c r="EE188" s="72"/>
      <c r="EF188" s="72"/>
      <c r="EG188" s="72"/>
      <c r="EH188" s="72"/>
      <c r="EI188" s="72"/>
      <c r="EJ188" s="72"/>
      <c r="EK188" s="72"/>
      <c r="EL188" s="72"/>
      <c r="EM188" s="72"/>
      <c r="EN188" s="72"/>
      <c r="EO188" s="72"/>
      <c r="EP188" s="72"/>
      <c r="EQ188" s="72"/>
      <c r="ER188" s="72"/>
      <c r="ES188" s="72"/>
      <c r="ET188" s="72"/>
      <c r="EU188" s="72"/>
      <c r="EV188" s="72"/>
      <c r="EW188" s="72"/>
      <c r="EX188" s="72"/>
      <c r="EY188" s="72"/>
      <c r="EZ188" s="72"/>
      <c r="FA188" s="72"/>
      <c r="FB188" s="72"/>
      <c r="FC188" s="72"/>
      <c r="FD188" s="72"/>
      <c r="FE188" s="72"/>
      <c r="FF188" s="72"/>
      <c r="FG188" s="72"/>
      <c r="FH188" s="72"/>
      <c r="FI188" s="72"/>
      <c r="FJ188" s="72"/>
      <c r="FK188" s="72"/>
      <c r="FL188" s="72"/>
      <c r="FM188" s="72"/>
      <c r="FN188" s="72"/>
      <c r="FO188" s="72"/>
      <c r="FP188" s="72"/>
      <c r="FQ188" s="72"/>
      <c r="FR188" s="72"/>
      <c r="FS188" s="72"/>
      <c r="FT188" s="72"/>
      <c r="FU188" s="72"/>
      <c r="FV188" s="72"/>
      <c r="FW188" s="72"/>
      <c r="FX188" s="72"/>
      <c r="FY188" s="72"/>
      <c r="FZ188" s="72"/>
      <c r="GA188" s="72"/>
      <c r="GB188" s="72"/>
      <c r="GC188" s="72"/>
      <c r="GD188" s="72"/>
      <c r="GE188" s="72"/>
      <c r="GF188" s="72"/>
      <c r="GG188" s="72"/>
      <c r="GH188" s="72"/>
      <c r="GI188" s="72"/>
      <c r="GJ188" s="72"/>
      <c r="GK188" s="72"/>
      <c r="GL188" s="72"/>
      <c r="GM188" s="72"/>
      <c r="GN188" s="72"/>
      <c r="GO188" s="72"/>
      <c r="GP188" s="72"/>
      <c r="GQ188" s="72"/>
      <c r="GR188" s="72"/>
      <c r="GS188" s="72"/>
      <c r="GT188" s="72"/>
      <c r="GU188" s="72"/>
      <c r="GV188" s="72"/>
      <c r="GW188" s="72"/>
      <c r="GX188" s="72"/>
      <c r="GY188" s="72"/>
    </row>
    <row r="189" spans="1:207" ht="51.75" customHeight="1" x14ac:dyDescent="0.2">
      <c r="A189" s="74">
        <v>180</v>
      </c>
      <c r="B189" s="71" t="s">
        <v>112</v>
      </c>
      <c r="C189" s="71" t="s">
        <v>113</v>
      </c>
      <c r="D189" s="71" t="s">
        <v>43</v>
      </c>
      <c r="E189" s="71" t="s">
        <v>113</v>
      </c>
      <c r="F189" s="71">
        <v>3</v>
      </c>
      <c r="G189" s="71" t="s">
        <v>192</v>
      </c>
      <c r="H189" s="71" t="s">
        <v>1589</v>
      </c>
      <c r="I189" s="71">
        <v>70</v>
      </c>
      <c r="J189" s="161">
        <v>1</v>
      </c>
      <c r="K189" s="161" t="s">
        <v>296</v>
      </c>
      <c r="L189" s="161" t="s">
        <v>1919</v>
      </c>
      <c r="M189" s="161" t="s">
        <v>298</v>
      </c>
      <c r="N189" s="161" t="s">
        <v>364</v>
      </c>
      <c r="O189" s="169">
        <f>VLOOKUP(N189,'Giang duong'!A:H,3,0)</f>
        <v>80</v>
      </c>
      <c r="P189" s="161"/>
      <c r="Q189" s="161" t="s">
        <v>2089</v>
      </c>
      <c r="R189" s="163" t="s">
        <v>2048</v>
      </c>
      <c r="S189" s="164" t="s">
        <v>2090</v>
      </c>
      <c r="T189" s="161" t="s">
        <v>2091</v>
      </c>
      <c r="U189" s="161" t="s">
        <v>174</v>
      </c>
      <c r="V189" s="166"/>
      <c r="W189" s="71" t="s">
        <v>2035</v>
      </c>
      <c r="X189" s="71"/>
      <c r="Y189" s="71" t="s">
        <v>1678</v>
      </c>
      <c r="Z189" s="71"/>
      <c r="AA189" s="161" t="str">
        <f t="shared" si="12"/>
        <v>102CSSNNChiều3</v>
      </c>
      <c r="AB189" s="72"/>
      <c r="AC189" s="72"/>
    </row>
    <row r="190" spans="1:207" ht="51.75" customHeight="1" x14ac:dyDescent="0.2">
      <c r="A190" s="74">
        <v>181</v>
      </c>
      <c r="B190" s="71" t="s">
        <v>255</v>
      </c>
      <c r="C190" s="71" t="s">
        <v>256</v>
      </c>
      <c r="D190" s="71"/>
      <c r="E190" s="71" t="s">
        <v>1821</v>
      </c>
      <c r="F190" s="71">
        <v>3</v>
      </c>
      <c r="G190" s="71" t="s">
        <v>192</v>
      </c>
      <c r="H190" s="71" t="s">
        <v>1644</v>
      </c>
      <c r="I190" s="71">
        <v>92</v>
      </c>
      <c r="J190" s="161">
        <v>1</v>
      </c>
      <c r="K190" s="161" t="s">
        <v>296</v>
      </c>
      <c r="L190" s="161" t="s">
        <v>1919</v>
      </c>
      <c r="M190" s="161" t="s">
        <v>298</v>
      </c>
      <c r="N190" s="161" t="s">
        <v>363</v>
      </c>
      <c r="O190" s="169">
        <f>VLOOKUP(N190,'Giang duong'!A:H,3,0)</f>
        <v>80</v>
      </c>
      <c r="P190" s="161"/>
      <c r="Q190" s="161" t="s">
        <v>2142</v>
      </c>
      <c r="R190" s="161" t="s">
        <v>2113</v>
      </c>
      <c r="S190" s="161" t="s">
        <v>2143</v>
      </c>
      <c r="T190" s="161" t="s">
        <v>1298</v>
      </c>
      <c r="U190" s="161" t="s">
        <v>175</v>
      </c>
      <c r="V190" s="166"/>
      <c r="W190" s="71" t="s">
        <v>2035</v>
      </c>
      <c r="X190" s="71"/>
      <c r="Y190" s="71" t="s">
        <v>1640</v>
      </c>
      <c r="Z190" s="71"/>
      <c r="AA190" s="161" t="str">
        <f t="shared" si="12"/>
        <v>101CSSNNChiều3</v>
      </c>
      <c r="AB190" s="72"/>
      <c r="AC190" s="72"/>
    </row>
    <row r="191" spans="1:207" ht="51.75" customHeight="1" x14ac:dyDescent="0.2">
      <c r="A191" s="74">
        <v>182</v>
      </c>
      <c r="B191" s="71" t="s">
        <v>255</v>
      </c>
      <c r="C191" s="71" t="s">
        <v>256</v>
      </c>
      <c r="D191" s="71"/>
      <c r="E191" s="71" t="s">
        <v>1822</v>
      </c>
      <c r="F191" s="71">
        <v>3</v>
      </c>
      <c r="G191" s="71" t="s">
        <v>1824</v>
      </c>
      <c r="H191" s="71" t="s">
        <v>1825</v>
      </c>
      <c r="I191" s="71" t="s">
        <v>1823</v>
      </c>
      <c r="J191" s="161">
        <v>1</v>
      </c>
      <c r="K191" s="161" t="s">
        <v>296</v>
      </c>
      <c r="L191" s="161" t="s">
        <v>1956</v>
      </c>
      <c r="M191" s="161" t="s">
        <v>297</v>
      </c>
      <c r="N191" s="161" t="s">
        <v>333</v>
      </c>
      <c r="O191" s="169">
        <f>VLOOKUP(N191,'Giang duong'!A:H,3,0)</f>
        <v>60</v>
      </c>
      <c r="P191" s="161"/>
      <c r="Q191" s="161" t="s">
        <v>2142</v>
      </c>
      <c r="R191" s="161" t="s">
        <v>2113</v>
      </c>
      <c r="S191" s="161" t="s">
        <v>2143</v>
      </c>
      <c r="T191" s="161" t="s">
        <v>1298</v>
      </c>
      <c r="U191" s="161" t="s">
        <v>175</v>
      </c>
      <c r="V191" s="166"/>
      <c r="W191" s="71" t="s">
        <v>2036</v>
      </c>
      <c r="X191" s="71"/>
      <c r="Y191" s="71" t="s">
        <v>1682</v>
      </c>
      <c r="Z191" s="71"/>
      <c r="AA191" s="161" t="str">
        <f t="shared" si="12"/>
        <v>808VUChiều5</v>
      </c>
      <c r="AB191" s="72"/>
      <c r="AC191" s="72"/>
    </row>
    <row r="192" spans="1:207" s="72" customFormat="1" ht="51.75" customHeight="1" x14ac:dyDescent="0.2">
      <c r="A192" s="74">
        <v>183</v>
      </c>
      <c r="B192" s="71" t="s">
        <v>1557</v>
      </c>
      <c r="C192" s="71" t="s">
        <v>1558</v>
      </c>
      <c r="D192" s="71" t="s">
        <v>45</v>
      </c>
      <c r="E192" s="71" t="s">
        <v>1558</v>
      </c>
      <c r="F192" s="71">
        <v>3</v>
      </c>
      <c r="G192" s="71" t="s">
        <v>168</v>
      </c>
      <c r="H192" s="71" t="s">
        <v>44</v>
      </c>
      <c r="I192" s="71">
        <v>33</v>
      </c>
      <c r="J192" s="161">
        <v>1</v>
      </c>
      <c r="K192" s="161" t="s">
        <v>186</v>
      </c>
      <c r="L192" s="161" t="s">
        <v>318</v>
      </c>
      <c r="M192" s="161" t="s">
        <v>301</v>
      </c>
      <c r="N192" s="161" t="s">
        <v>359</v>
      </c>
      <c r="O192" s="185">
        <f>VLOOKUP(N192,'Giang duong'!A:H,3,0)</f>
        <v>60</v>
      </c>
      <c r="P192" s="161"/>
      <c r="Q192" s="197" t="s">
        <v>2198</v>
      </c>
      <c r="R192" s="83" t="s">
        <v>933</v>
      </c>
      <c r="S192" s="161"/>
      <c r="T192" s="161"/>
      <c r="U192" s="161" t="s">
        <v>173</v>
      </c>
      <c r="V192" s="168"/>
      <c r="W192" s="71" t="s">
        <v>2037</v>
      </c>
      <c r="X192" s="71"/>
      <c r="Y192" s="71" t="s">
        <v>1677</v>
      </c>
      <c r="Z192" s="71"/>
      <c r="AA192" s="161" t="str">
        <f t="shared" si="12"/>
        <v>202CSSNNSáng3,5</v>
      </c>
    </row>
    <row r="193" spans="1:207" s="72" customFormat="1" ht="51.75" customHeight="1" x14ac:dyDescent="0.2">
      <c r="A193" s="74">
        <v>184</v>
      </c>
      <c r="B193" s="83" t="s">
        <v>232</v>
      </c>
      <c r="C193" s="83" t="s">
        <v>233</v>
      </c>
      <c r="D193" s="83" t="s">
        <v>43</v>
      </c>
      <c r="E193" s="83" t="s">
        <v>233</v>
      </c>
      <c r="F193" s="83">
        <v>3</v>
      </c>
      <c r="G193" s="83" t="s">
        <v>240</v>
      </c>
      <c r="H193" s="83" t="s">
        <v>1643</v>
      </c>
      <c r="I193" s="83">
        <v>26</v>
      </c>
      <c r="J193" s="163">
        <v>1</v>
      </c>
      <c r="K193" s="163" t="s">
        <v>296</v>
      </c>
      <c r="L193" s="163" t="s">
        <v>1920</v>
      </c>
      <c r="M193" s="163" t="s">
        <v>297</v>
      </c>
      <c r="N193" s="163" t="s">
        <v>1958</v>
      </c>
      <c r="O193" s="169">
        <f>VLOOKUP(N193,'Giang duong'!A:H,3,0)</f>
        <v>40</v>
      </c>
      <c r="P193" s="163"/>
      <c r="Q193" s="163" t="s">
        <v>2144</v>
      </c>
      <c r="R193" s="163" t="s">
        <v>2113</v>
      </c>
      <c r="S193" s="163" t="s">
        <v>2145</v>
      </c>
      <c r="T193" s="163" t="s">
        <v>1319</v>
      </c>
      <c r="U193" s="163" t="s">
        <v>175</v>
      </c>
      <c r="V193" s="166"/>
      <c r="W193" s="71" t="s">
        <v>2035</v>
      </c>
      <c r="X193" s="83"/>
      <c r="Y193" s="83" t="s">
        <v>1490</v>
      </c>
      <c r="Z193" s="83"/>
      <c r="AA193" s="161" t="str">
        <f t="shared" si="12"/>
        <v>508E4Chiều4</v>
      </c>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row>
    <row r="194" spans="1:207" s="72" customFormat="1" ht="51.75" customHeight="1" x14ac:dyDescent="0.2">
      <c r="A194" s="74">
        <v>185</v>
      </c>
      <c r="B194" s="83" t="s">
        <v>64</v>
      </c>
      <c r="C194" s="83" t="s">
        <v>27</v>
      </c>
      <c r="D194" s="83" t="s">
        <v>30</v>
      </c>
      <c r="E194" s="83" t="s">
        <v>506</v>
      </c>
      <c r="F194" s="83">
        <v>3</v>
      </c>
      <c r="G194" s="83" t="s">
        <v>192</v>
      </c>
      <c r="H194" s="83" t="s">
        <v>1611</v>
      </c>
      <c r="I194" s="83">
        <v>114</v>
      </c>
      <c r="J194" s="163" t="s">
        <v>1957</v>
      </c>
      <c r="K194" s="163" t="s">
        <v>296</v>
      </c>
      <c r="L194" s="163" t="s">
        <v>1920</v>
      </c>
      <c r="M194" s="163" t="s">
        <v>298</v>
      </c>
      <c r="N194" s="163" t="s">
        <v>365</v>
      </c>
      <c r="O194" s="169">
        <f>VLOOKUP(N194,'Giang duong'!A:H,3,0)</f>
        <v>80</v>
      </c>
      <c r="P194" s="163"/>
      <c r="Q194" s="163" t="s">
        <v>2123</v>
      </c>
      <c r="R194" s="163" t="s">
        <v>2113</v>
      </c>
      <c r="S194" s="163" t="s">
        <v>2146</v>
      </c>
      <c r="T194" s="163" t="s">
        <v>2147</v>
      </c>
      <c r="U194" s="161" t="s">
        <v>175</v>
      </c>
      <c r="V194" s="166"/>
      <c r="W194" s="71" t="s">
        <v>2035</v>
      </c>
      <c r="X194" s="83"/>
      <c r="Y194" s="83" t="s">
        <v>1706</v>
      </c>
      <c r="Z194" s="83"/>
      <c r="AA194" s="161" t="str">
        <f t="shared" si="12"/>
        <v>103CSSNNChiều4</v>
      </c>
      <c r="AB194" s="207"/>
      <c r="AC194" s="207"/>
    </row>
    <row r="195" spans="1:207" ht="51.75" customHeight="1" x14ac:dyDescent="0.2">
      <c r="A195" s="74">
        <v>186</v>
      </c>
      <c r="B195" s="83" t="s">
        <v>64</v>
      </c>
      <c r="C195" s="83" t="s">
        <v>27</v>
      </c>
      <c r="D195" s="83" t="s">
        <v>30</v>
      </c>
      <c r="E195" s="83" t="s">
        <v>507</v>
      </c>
      <c r="F195" s="83">
        <v>3</v>
      </c>
      <c r="G195" s="83" t="s">
        <v>240</v>
      </c>
      <c r="H195" s="83" t="s">
        <v>1610</v>
      </c>
      <c r="I195" s="83">
        <v>54</v>
      </c>
      <c r="J195" s="163">
        <v>1</v>
      </c>
      <c r="K195" s="163" t="s">
        <v>296</v>
      </c>
      <c r="L195" s="163" t="s">
        <v>1920</v>
      </c>
      <c r="M195" s="163" t="s">
        <v>297</v>
      </c>
      <c r="N195" s="163" t="s">
        <v>184</v>
      </c>
      <c r="O195" s="169">
        <f>VLOOKUP(N195,'Giang duong'!A:H,3,0)</f>
        <v>50</v>
      </c>
      <c r="P195" s="163"/>
      <c r="Q195" s="163" t="s">
        <v>2148</v>
      </c>
      <c r="R195" s="163" t="s">
        <v>2113</v>
      </c>
      <c r="S195" s="163" t="s">
        <v>2149</v>
      </c>
      <c r="T195" s="163" t="s">
        <v>2150</v>
      </c>
      <c r="U195" s="161" t="s">
        <v>175</v>
      </c>
      <c r="V195" s="166"/>
      <c r="W195" s="71" t="s">
        <v>2035</v>
      </c>
      <c r="X195" s="83"/>
      <c r="Y195" s="83"/>
      <c r="Z195" s="83"/>
      <c r="AA195" s="161" t="str">
        <f t="shared" si="12"/>
        <v>511E4Chiều4</v>
      </c>
    </row>
    <row r="196" spans="1:207" s="72" customFormat="1" ht="51.75" customHeight="1" x14ac:dyDescent="0.2">
      <c r="A196" s="74">
        <v>187</v>
      </c>
      <c r="B196" s="83" t="s">
        <v>64</v>
      </c>
      <c r="C196" s="83" t="s">
        <v>27</v>
      </c>
      <c r="D196" s="83" t="s">
        <v>30</v>
      </c>
      <c r="E196" s="83" t="s">
        <v>1826</v>
      </c>
      <c r="F196" s="83">
        <v>3</v>
      </c>
      <c r="G196" s="83" t="s">
        <v>1681</v>
      </c>
      <c r="H196" s="83" t="s">
        <v>1679</v>
      </c>
      <c r="I196" s="83" t="s">
        <v>653</v>
      </c>
      <c r="J196" s="163">
        <v>1</v>
      </c>
      <c r="K196" s="163" t="s">
        <v>296</v>
      </c>
      <c r="L196" s="163" t="s">
        <v>1919</v>
      </c>
      <c r="M196" s="163" t="s">
        <v>298</v>
      </c>
      <c r="N196" s="163" t="s">
        <v>358</v>
      </c>
      <c r="O196" s="169">
        <f>VLOOKUP(N196,'Giang duong'!A:H,3,0)</f>
        <v>85</v>
      </c>
      <c r="P196" s="163"/>
      <c r="Q196" s="163" t="s">
        <v>2151</v>
      </c>
      <c r="R196" s="163" t="s">
        <v>2113</v>
      </c>
      <c r="S196" s="163" t="s">
        <v>2152</v>
      </c>
      <c r="T196" s="163" t="s">
        <v>2153</v>
      </c>
      <c r="U196" s="163" t="s">
        <v>175</v>
      </c>
      <c r="V196" s="166"/>
      <c r="W196" s="71" t="s">
        <v>2035</v>
      </c>
      <c r="X196" s="83"/>
      <c r="Y196" s="83" t="s">
        <v>1490</v>
      </c>
      <c r="Z196" s="83"/>
      <c r="AA196" s="161" t="str">
        <f t="shared" si="12"/>
        <v>702VUChiều3</v>
      </c>
      <c r="AB196" s="207"/>
      <c r="AC196" s="207"/>
    </row>
    <row r="197" spans="1:207" ht="51.75" customHeight="1" x14ac:dyDescent="0.2">
      <c r="A197" s="74">
        <v>188</v>
      </c>
      <c r="B197" s="83" t="s">
        <v>885</v>
      </c>
      <c r="C197" s="83" t="s">
        <v>887</v>
      </c>
      <c r="D197" s="83" t="s">
        <v>27</v>
      </c>
      <c r="E197" s="83" t="s">
        <v>1827</v>
      </c>
      <c r="F197" s="83">
        <v>3</v>
      </c>
      <c r="G197" s="83" t="s">
        <v>240</v>
      </c>
      <c r="H197" s="83" t="s">
        <v>132</v>
      </c>
      <c r="I197" s="83">
        <v>89</v>
      </c>
      <c r="J197" s="163">
        <v>1</v>
      </c>
      <c r="K197" s="161" t="s">
        <v>186</v>
      </c>
      <c r="L197" s="163">
        <v>3</v>
      </c>
      <c r="M197" s="164" t="s">
        <v>336</v>
      </c>
      <c r="N197" s="161" t="s">
        <v>356</v>
      </c>
      <c r="O197" s="169">
        <f>VLOOKUP(N197,'Giang duong'!A:H,3,0)</f>
        <v>85</v>
      </c>
      <c r="P197" s="163"/>
      <c r="Q197" s="163" t="s">
        <v>2154</v>
      </c>
      <c r="R197" s="163" t="s">
        <v>2113</v>
      </c>
      <c r="S197" s="163" t="s">
        <v>2155</v>
      </c>
      <c r="T197" s="163" t="s">
        <v>1268</v>
      </c>
      <c r="U197" s="163" t="s">
        <v>175</v>
      </c>
      <c r="V197" s="166"/>
      <c r="W197" s="71" t="s">
        <v>2035</v>
      </c>
      <c r="X197" s="83"/>
      <c r="Y197" s="83" t="s">
        <v>1490</v>
      </c>
      <c r="Z197" s="83"/>
      <c r="AA197" s="161" t="str">
        <f t="shared" si="12"/>
        <v>705VUSáng3</v>
      </c>
    </row>
    <row r="198" spans="1:207" ht="51.75" customHeight="1" x14ac:dyDescent="0.2">
      <c r="A198" s="74">
        <v>189</v>
      </c>
      <c r="B198" s="71" t="s">
        <v>885</v>
      </c>
      <c r="C198" s="71" t="s">
        <v>887</v>
      </c>
      <c r="D198" s="71" t="s">
        <v>27</v>
      </c>
      <c r="E198" s="83" t="s">
        <v>1828</v>
      </c>
      <c r="F198" s="71">
        <v>3</v>
      </c>
      <c r="G198" s="71" t="s">
        <v>595</v>
      </c>
      <c r="H198" s="71" t="s">
        <v>1679</v>
      </c>
      <c r="I198" s="71">
        <v>60</v>
      </c>
      <c r="J198" s="161" t="s">
        <v>1918</v>
      </c>
      <c r="K198" s="161" t="s">
        <v>296</v>
      </c>
      <c r="L198" s="163" t="s">
        <v>1920</v>
      </c>
      <c r="M198" s="163" t="s">
        <v>297</v>
      </c>
      <c r="N198" s="161" t="s">
        <v>363</v>
      </c>
      <c r="O198" s="169">
        <f>VLOOKUP(N198,'Giang duong'!A:H,3,0)</f>
        <v>80</v>
      </c>
      <c r="P198" s="161"/>
      <c r="Q198" s="161" t="s">
        <v>2156</v>
      </c>
      <c r="R198" s="161" t="s">
        <v>2113</v>
      </c>
      <c r="S198" s="161" t="s">
        <v>2162</v>
      </c>
      <c r="T198" s="161" t="s">
        <v>1268</v>
      </c>
      <c r="U198" s="161" t="s">
        <v>175</v>
      </c>
      <c r="V198" s="166"/>
      <c r="W198" s="71" t="s">
        <v>2035</v>
      </c>
      <c r="X198" s="71"/>
      <c r="Y198" s="71" t="s">
        <v>1640</v>
      </c>
      <c r="Z198" s="71"/>
      <c r="AA198" s="161" t="str">
        <f t="shared" si="12"/>
        <v>101CSSNNChiều4</v>
      </c>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c r="CX198" s="72"/>
      <c r="CY198" s="72"/>
      <c r="CZ198" s="72"/>
      <c r="DA198" s="72"/>
      <c r="DB198" s="72"/>
      <c r="DC198" s="72"/>
      <c r="DD198" s="72"/>
      <c r="DE198" s="72"/>
      <c r="DF198" s="72"/>
      <c r="DG198" s="72"/>
      <c r="DH198" s="72"/>
      <c r="DI198" s="72"/>
      <c r="DJ198" s="72"/>
      <c r="DK198" s="72"/>
      <c r="DL198" s="72"/>
      <c r="DM198" s="72"/>
      <c r="DN198" s="72"/>
      <c r="DO198" s="72"/>
      <c r="DP198" s="72"/>
      <c r="DQ198" s="72"/>
      <c r="DR198" s="72"/>
      <c r="DS198" s="72"/>
      <c r="DT198" s="72"/>
      <c r="DU198" s="72"/>
      <c r="DV198" s="72"/>
      <c r="DW198" s="72"/>
      <c r="DX198" s="72"/>
      <c r="DY198" s="72"/>
      <c r="DZ198" s="72"/>
      <c r="EA198" s="72"/>
      <c r="EB198" s="72"/>
      <c r="EC198" s="72"/>
      <c r="ED198" s="72"/>
      <c r="EE198" s="72"/>
      <c r="EF198" s="72"/>
      <c r="EG198" s="72"/>
      <c r="EH198" s="72"/>
      <c r="EI198" s="72"/>
      <c r="EJ198" s="72"/>
      <c r="EK198" s="72"/>
      <c r="EL198" s="72"/>
      <c r="EM198" s="72"/>
      <c r="EN198" s="72"/>
      <c r="EO198" s="72"/>
      <c r="EP198" s="72"/>
      <c r="EQ198" s="72"/>
      <c r="ER198" s="72"/>
      <c r="ES198" s="72"/>
      <c r="ET198" s="72"/>
      <c r="EU198" s="72"/>
      <c r="EV198" s="72"/>
      <c r="EW198" s="72"/>
      <c r="EX198" s="72"/>
      <c r="EY198" s="72"/>
      <c r="EZ198" s="72"/>
      <c r="FA198" s="72"/>
      <c r="FB198" s="72"/>
      <c r="FC198" s="72"/>
      <c r="FD198" s="72"/>
      <c r="FE198" s="72"/>
      <c r="FF198" s="72"/>
      <c r="FG198" s="72"/>
      <c r="FH198" s="72"/>
      <c r="FI198" s="72"/>
      <c r="FJ198" s="72"/>
      <c r="FK198" s="72"/>
      <c r="FL198" s="72"/>
      <c r="FM198" s="72"/>
      <c r="FN198" s="72"/>
      <c r="FO198" s="72"/>
      <c r="FP198" s="72"/>
      <c r="FQ198" s="72"/>
      <c r="FR198" s="72"/>
      <c r="FS198" s="72"/>
      <c r="FT198" s="72"/>
      <c r="FU198" s="72"/>
      <c r="FV198" s="72"/>
      <c r="FW198" s="72"/>
      <c r="FX198" s="72"/>
      <c r="FY198" s="72"/>
      <c r="FZ198" s="72"/>
      <c r="GA198" s="72"/>
      <c r="GB198" s="72"/>
      <c r="GC198" s="72"/>
      <c r="GD198" s="72"/>
      <c r="GE198" s="72"/>
      <c r="GF198" s="72"/>
      <c r="GG198" s="72"/>
      <c r="GH198" s="72"/>
      <c r="GI198" s="72"/>
      <c r="GJ198" s="72"/>
      <c r="GK198" s="72"/>
      <c r="GL198" s="72"/>
      <c r="GM198" s="72"/>
      <c r="GN198" s="72"/>
      <c r="GO198" s="72"/>
      <c r="GP198" s="72"/>
      <c r="GQ198" s="72"/>
      <c r="GR198" s="72"/>
      <c r="GS198" s="72"/>
      <c r="GT198" s="72"/>
      <c r="GU198" s="72"/>
      <c r="GV198" s="72"/>
      <c r="GW198" s="72"/>
      <c r="GX198" s="72"/>
      <c r="GY198" s="72"/>
    </row>
    <row r="199" spans="1:207" ht="51.75" customHeight="1" x14ac:dyDescent="0.2">
      <c r="A199" s="74">
        <v>190</v>
      </c>
      <c r="B199" s="71" t="s">
        <v>885</v>
      </c>
      <c r="C199" s="71" t="s">
        <v>887</v>
      </c>
      <c r="D199" s="71" t="s">
        <v>27</v>
      </c>
      <c r="E199" s="83" t="s">
        <v>1829</v>
      </c>
      <c r="F199" s="71">
        <v>3</v>
      </c>
      <c r="G199" s="71" t="s">
        <v>595</v>
      </c>
      <c r="H199" s="71" t="s">
        <v>1679</v>
      </c>
      <c r="I199" s="71">
        <v>60</v>
      </c>
      <c r="J199" s="161" t="s">
        <v>1918</v>
      </c>
      <c r="K199" s="161" t="s">
        <v>296</v>
      </c>
      <c r="L199" s="163" t="s">
        <v>1920</v>
      </c>
      <c r="M199" s="161" t="s">
        <v>298</v>
      </c>
      <c r="N199" s="161" t="s">
        <v>363</v>
      </c>
      <c r="O199" s="169">
        <f>VLOOKUP(N199,'Giang duong'!A:H,3,0)</f>
        <v>80</v>
      </c>
      <c r="P199" s="161"/>
      <c r="Q199" s="161" t="s">
        <v>2157</v>
      </c>
      <c r="R199" s="161" t="s">
        <v>2113</v>
      </c>
      <c r="S199" s="161" t="s">
        <v>2161</v>
      </c>
      <c r="T199" s="161" t="s">
        <v>2141</v>
      </c>
      <c r="U199" s="161" t="s">
        <v>175</v>
      </c>
      <c r="V199" s="166"/>
      <c r="W199" s="71" t="s">
        <v>2035</v>
      </c>
      <c r="X199" s="71"/>
      <c r="Y199" s="171" t="s">
        <v>1693</v>
      </c>
      <c r="Z199" s="71"/>
      <c r="AA199" s="161" t="str">
        <f t="shared" si="12"/>
        <v>101CSSNNChiều4</v>
      </c>
      <c r="AB199" s="72"/>
      <c r="AC199" s="72"/>
    </row>
    <row r="200" spans="1:207" ht="51.75" customHeight="1" x14ac:dyDescent="0.2">
      <c r="A200" s="74">
        <v>191</v>
      </c>
      <c r="B200" s="71" t="s">
        <v>885</v>
      </c>
      <c r="C200" s="71" t="s">
        <v>1632</v>
      </c>
      <c r="D200" s="71" t="s">
        <v>1609</v>
      </c>
      <c r="E200" s="71" t="s">
        <v>1632</v>
      </c>
      <c r="F200" s="71">
        <v>3</v>
      </c>
      <c r="G200" s="71" t="s">
        <v>192</v>
      </c>
      <c r="H200" s="71" t="s">
        <v>128</v>
      </c>
      <c r="I200" s="71">
        <v>33</v>
      </c>
      <c r="J200" s="161">
        <v>1</v>
      </c>
      <c r="K200" s="163" t="s">
        <v>186</v>
      </c>
      <c r="L200" s="161" t="s">
        <v>1920</v>
      </c>
      <c r="M200" s="163" t="s">
        <v>301</v>
      </c>
      <c r="N200" s="161" t="s">
        <v>333</v>
      </c>
      <c r="O200" s="169">
        <f>VLOOKUP(N200,'Giang duong'!A:H,3,0)</f>
        <v>60</v>
      </c>
      <c r="P200" s="161"/>
      <c r="Q200" s="161" t="s">
        <v>2127</v>
      </c>
      <c r="R200" s="161" t="s">
        <v>2128</v>
      </c>
      <c r="S200" s="161" t="s">
        <v>2129</v>
      </c>
      <c r="T200" s="161" t="s">
        <v>2130</v>
      </c>
      <c r="U200" s="161" t="s">
        <v>175</v>
      </c>
      <c r="V200" s="166"/>
      <c r="W200" s="71" t="s">
        <v>2035</v>
      </c>
      <c r="X200" s="71"/>
      <c r="Y200" s="71" t="s">
        <v>1682</v>
      </c>
      <c r="Z200" s="71"/>
      <c r="AA200" s="161" t="str">
        <f t="shared" si="12"/>
        <v>808VUSáng4</v>
      </c>
      <c r="AB200" s="72"/>
      <c r="AC200" s="72"/>
    </row>
    <row r="201" spans="1:207" ht="51.75" customHeight="1" x14ac:dyDescent="0.2">
      <c r="A201" s="74">
        <v>192</v>
      </c>
      <c r="B201" s="83" t="s">
        <v>36</v>
      </c>
      <c r="C201" s="83" t="s">
        <v>37</v>
      </c>
      <c r="D201" s="83" t="s">
        <v>43</v>
      </c>
      <c r="E201" s="83" t="s">
        <v>37</v>
      </c>
      <c r="F201" s="83">
        <v>3</v>
      </c>
      <c r="G201" s="83" t="s">
        <v>192</v>
      </c>
      <c r="H201" s="83" t="s">
        <v>1644</v>
      </c>
      <c r="I201" s="83">
        <v>92</v>
      </c>
      <c r="J201" s="163">
        <v>1</v>
      </c>
      <c r="K201" s="161" t="s">
        <v>296</v>
      </c>
      <c r="L201" s="163" t="s">
        <v>1956</v>
      </c>
      <c r="M201" s="163" t="s">
        <v>297</v>
      </c>
      <c r="N201" s="161" t="s">
        <v>363</v>
      </c>
      <c r="O201" s="169">
        <f>VLOOKUP(N201,'Giang duong'!A:H,3,0)</f>
        <v>80</v>
      </c>
      <c r="P201" s="163"/>
      <c r="Q201" s="161" t="s">
        <v>2092</v>
      </c>
      <c r="R201" s="163" t="s">
        <v>2048</v>
      </c>
      <c r="S201" s="163" t="s">
        <v>2093</v>
      </c>
      <c r="T201" s="163" t="s">
        <v>2094</v>
      </c>
      <c r="U201" s="163" t="s">
        <v>174</v>
      </c>
      <c r="V201" s="166"/>
      <c r="W201" s="71" t="s">
        <v>2035</v>
      </c>
      <c r="X201" s="83"/>
      <c r="Y201" s="83" t="s">
        <v>1490</v>
      </c>
      <c r="Z201" s="83"/>
      <c r="AA201" s="161" t="str">
        <f t="shared" si="12"/>
        <v>101CSSNNChiều5</v>
      </c>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row>
    <row r="202" spans="1:207" ht="51.75" customHeight="1" x14ac:dyDescent="0.2">
      <c r="A202" s="74">
        <v>193</v>
      </c>
      <c r="B202" s="83" t="s">
        <v>36</v>
      </c>
      <c r="C202" s="83" t="s">
        <v>1578</v>
      </c>
      <c r="D202" s="83" t="s">
        <v>205</v>
      </c>
      <c r="E202" s="83" t="s">
        <v>1578</v>
      </c>
      <c r="F202" s="83">
        <v>3</v>
      </c>
      <c r="G202" s="83" t="s">
        <v>192</v>
      </c>
      <c r="H202" s="83" t="s">
        <v>128</v>
      </c>
      <c r="I202" s="83">
        <v>33</v>
      </c>
      <c r="J202" s="163">
        <v>1</v>
      </c>
      <c r="K202" s="163" t="s">
        <v>186</v>
      </c>
      <c r="L202" s="163" t="s">
        <v>1920</v>
      </c>
      <c r="M202" s="161" t="s">
        <v>336</v>
      </c>
      <c r="N202" s="163" t="s">
        <v>333</v>
      </c>
      <c r="O202" s="169">
        <f>VLOOKUP(N202,'Giang duong'!A:H,3,0)</f>
        <v>60</v>
      </c>
      <c r="P202" s="163"/>
      <c r="Q202" s="161" t="s">
        <v>2095</v>
      </c>
      <c r="R202" s="163" t="s">
        <v>2048</v>
      </c>
      <c r="S202" s="164" t="s">
        <v>2096</v>
      </c>
      <c r="T202" s="163" t="s">
        <v>2097</v>
      </c>
      <c r="U202" s="163" t="s">
        <v>174</v>
      </c>
      <c r="V202" s="166"/>
      <c r="W202" s="71" t="s">
        <v>2035</v>
      </c>
      <c r="X202" s="83"/>
      <c r="Y202" s="83" t="s">
        <v>1490</v>
      </c>
      <c r="Z202" s="83"/>
      <c r="AA202" s="161" t="str">
        <f t="shared" si="12"/>
        <v>808VUSáng4</v>
      </c>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row>
    <row r="203" spans="1:207" ht="51.75" customHeight="1" x14ac:dyDescent="0.2">
      <c r="A203" s="74">
        <v>194</v>
      </c>
      <c r="B203" s="83" t="s">
        <v>1577</v>
      </c>
      <c r="C203" s="83" t="s">
        <v>1830</v>
      </c>
      <c r="D203" s="83" t="s">
        <v>205</v>
      </c>
      <c r="E203" s="83" t="s">
        <v>1831</v>
      </c>
      <c r="F203" s="83">
        <v>3</v>
      </c>
      <c r="G203" s="83" t="s">
        <v>192</v>
      </c>
      <c r="H203" s="71" t="s">
        <v>2290</v>
      </c>
      <c r="I203" s="83">
        <v>38</v>
      </c>
      <c r="J203" s="163">
        <v>2</v>
      </c>
      <c r="K203" s="161" t="s">
        <v>186</v>
      </c>
      <c r="L203" s="161" t="s">
        <v>1956</v>
      </c>
      <c r="M203" s="161" t="s">
        <v>301</v>
      </c>
      <c r="N203" s="161" t="s">
        <v>337</v>
      </c>
      <c r="O203" s="169">
        <f>VLOOKUP(N203,'Giang duong'!A:H,3,0)</f>
        <v>70</v>
      </c>
      <c r="P203" s="163"/>
      <c r="Q203" s="161" t="s">
        <v>2098</v>
      </c>
      <c r="R203" s="163" t="s">
        <v>2048</v>
      </c>
      <c r="S203" s="163" t="s">
        <v>2099</v>
      </c>
      <c r="T203" s="163" t="s">
        <v>2100</v>
      </c>
      <c r="U203" s="163" t="s">
        <v>174</v>
      </c>
      <c r="V203" s="166"/>
      <c r="W203" s="71" t="s">
        <v>2035</v>
      </c>
      <c r="X203" s="83"/>
      <c r="Y203" s="83" t="s">
        <v>1490</v>
      </c>
      <c r="Z203" s="83"/>
      <c r="AA203" s="161" t="str">
        <f t="shared" ref="AA203:AA266" si="15">N203&amp;K203&amp;L203</f>
        <v>406E4Sáng5</v>
      </c>
    </row>
    <row r="204" spans="1:207" ht="51.75" customHeight="1" x14ac:dyDescent="0.2">
      <c r="A204" s="74">
        <v>195</v>
      </c>
      <c r="B204" s="83" t="s">
        <v>1577</v>
      </c>
      <c r="C204" s="83" t="s">
        <v>1830</v>
      </c>
      <c r="D204" s="83" t="s">
        <v>205</v>
      </c>
      <c r="E204" s="83" t="s">
        <v>1832</v>
      </c>
      <c r="F204" s="83">
        <v>3</v>
      </c>
      <c r="G204" s="83" t="s">
        <v>192</v>
      </c>
      <c r="H204" s="71" t="s">
        <v>2291</v>
      </c>
      <c r="I204" s="83">
        <v>38</v>
      </c>
      <c r="J204" s="163">
        <v>2</v>
      </c>
      <c r="K204" s="161" t="s">
        <v>186</v>
      </c>
      <c r="L204" s="161" t="s">
        <v>1956</v>
      </c>
      <c r="M204" s="161" t="s">
        <v>301</v>
      </c>
      <c r="N204" s="161" t="s">
        <v>1958</v>
      </c>
      <c r="O204" s="169">
        <f>VLOOKUP(N204,'Giang duong'!A:H,3,0)</f>
        <v>40</v>
      </c>
      <c r="P204" s="163"/>
      <c r="Q204" s="161" t="s">
        <v>2101</v>
      </c>
      <c r="R204" s="163" t="s">
        <v>2048</v>
      </c>
      <c r="S204" s="163" t="s">
        <v>2102</v>
      </c>
      <c r="T204" s="163" t="s">
        <v>2103</v>
      </c>
      <c r="U204" s="163" t="s">
        <v>174</v>
      </c>
      <c r="V204" s="166"/>
      <c r="W204" s="71" t="s">
        <v>2035</v>
      </c>
      <c r="X204" s="83"/>
      <c r="Y204" s="83" t="s">
        <v>1490</v>
      </c>
      <c r="Z204" s="83"/>
      <c r="AA204" s="161" t="str">
        <f t="shared" si="15"/>
        <v>508E4Sáng5</v>
      </c>
    </row>
    <row r="205" spans="1:207" ht="51.75" customHeight="1" x14ac:dyDescent="0.2">
      <c r="A205" s="74">
        <v>196</v>
      </c>
      <c r="B205" s="83" t="s">
        <v>1559</v>
      </c>
      <c r="C205" s="83" t="s">
        <v>1560</v>
      </c>
      <c r="D205" s="83" t="s">
        <v>29</v>
      </c>
      <c r="E205" s="83" t="s">
        <v>1560</v>
      </c>
      <c r="F205" s="83">
        <v>3</v>
      </c>
      <c r="G205" s="83" t="s">
        <v>192</v>
      </c>
      <c r="H205" s="83" t="s">
        <v>44</v>
      </c>
      <c r="I205" s="83">
        <v>82</v>
      </c>
      <c r="J205" s="163">
        <v>1</v>
      </c>
      <c r="K205" s="163" t="s">
        <v>186</v>
      </c>
      <c r="L205" s="163" t="s">
        <v>1919</v>
      </c>
      <c r="M205" s="163" t="s">
        <v>301</v>
      </c>
      <c r="N205" s="163" t="s">
        <v>365</v>
      </c>
      <c r="O205" s="169">
        <f>VLOOKUP(N205,'Giang duong'!A:H,3,0)</f>
        <v>80</v>
      </c>
      <c r="P205" s="163"/>
      <c r="Q205" s="197" t="s">
        <v>822</v>
      </c>
      <c r="R205" s="83" t="s">
        <v>933</v>
      </c>
      <c r="S205" s="163"/>
      <c r="T205" s="163"/>
      <c r="U205" s="163" t="s">
        <v>173</v>
      </c>
      <c r="V205" s="166"/>
      <c r="W205" s="71" t="s">
        <v>2035</v>
      </c>
      <c r="X205" s="83"/>
      <c r="Y205" s="83" t="s">
        <v>1490</v>
      </c>
      <c r="Z205" s="83"/>
      <c r="AA205" s="161" t="str">
        <f t="shared" si="15"/>
        <v>103CSSNNSáng3</v>
      </c>
    </row>
    <row r="206" spans="1:207" ht="51.75" customHeight="1" x14ac:dyDescent="0.2">
      <c r="A206" s="74">
        <v>197</v>
      </c>
      <c r="B206" s="83" t="s">
        <v>165</v>
      </c>
      <c r="C206" s="83" t="s">
        <v>906</v>
      </c>
      <c r="D206" s="83" t="s">
        <v>27</v>
      </c>
      <c r="E206" s="83" t="s">
        <v>906</v>
      </c>
      <c r="F206" s="83">
        <v>3</v>
      </c>
      <c r="G206" s="83" t="s">
        <v>192</v>
      </c>
      <c r="H206" s="83" t="s">
        <v>1644</v>
      </c>
      <c r="I206" s="83">
        <v>92</v>
      </c>
      <c r="J206" s="163">
        <v>1</v>
      </c>
      <c r="K206" s="161" t="s">
        <v>296</v>
      </c>
      <c r="L206" s="163" t="s">
        <v>1956</v>
      </c>
      <c r="M206" s="161" t="s">
        <v>298</v>
      </c>
      <c r="N206" s="161" t="s">
        <v>363</v>
      </c>
      <c r="O206" s="169">
        <f>VLOOKUP(N206,'Giang duong'!A:H,3,0)</f>
        <v>80</v>
      </c>
      <c r="P206" s="163"/>
      <c r="Q206" s="163" t="s">
        <v>2158</v>
      </c>
      <c r="R206" s="163" t="s">
        <v>2113</v>
      </c>
      <c r="S206" s="163" t="s">
        <v>2140</v>
      </c>
      <c r="T206" s="163" t="s">
        <v>2141</v>
      </c>
      <c r="U206" s="163" t="s">
        <v>175</v>
      </c>
      <c r="V206" s="166"/>
      <c r="W206" s="71" t="s">
        <v>2035</v>
      </c>
      <c r="X206" s="83"/>
      <c r="Y206" s="83" t="s">
        <v>1490</v>
      </c>
      <c r="Z206" s="83"/>
      <c r="AA206" s="161" t="str">
        <f t="shared" si="15"/>
        <v>101CSSNNChiều5</v>
      </c>
    </row>
    <row r="207" spans="1:207" ht="51.75" customHeight="1" x14ac:dyDescent="0.2">
      <c r="A207" s="74">
        <v>198</v>
      </c>
      <c r="B207" s="71" t="s">
        <v>17</v>
      </c>
      <c r="C207" s="71" t="s">
        <v>18</v>
      </c>
      <c r="D207" s="71" t="s">
        <v>43</v>
      </c>
      <c r="E207" s="71" t="s">
        <v>18</v>
      </c>
      <c r="F207" s="71">
        <v>3</v>
      </c>
      <c r="G207" s="71" t="s">
        <v>192</v>
      </c>
      <c r="H207" s="71" t="s">
        <v>1589</v>
      </c>
      <c r="I207" s="71">
        <v>70</v>
      </c>
      <c r="J207" s="161">
        <v>1</v>
      </c>
      <c r="K207" s="161" t="s">
        <v>296</v>
      </c>
      <c r="L207" s="161" t="s">
        <v>1920</v>
      </c>
      <c r="M207" s="161" t="s">
        <v>297</v>
      </c>
      <c r="N207" s="161" t="s">
        <v>364</v>
      </c>
      <c r="O207" s="169">
        <f>VLOOKUP(N207,'Giang duong'!A:H,3,0)</f>
        <v>80</v>
      </c>
      <c r="P207" s="161"/>
      <c r="Q207" s="219" t="s">
        <v>2104</v>
      </c>
      <c r="R207" s="163" t="s">
        <v>2048</v>
      </c>
      <c r="S207" s="164" t="s">
        <v>2105</v>
      </c>
      <c r="T207" s="163" t="s">
        <v>2106</v>
      </c>
      <c r="U207" s="161" t="s">
        <v>174</v>
      </c>
      <c r="V207" s="168"/>
      <c r="W207" s="71" t="s">
        <v>2035</v>
      </c>
      <c r="X207" s="71"/>
      <c r="Y207" s="71" t="s">
        <v>1678</v>
      </c>
      <c r="Z207" s="71"/>
      <c r="AA207" s="161" t="str">
        <f t="shared" si="15"/>
        <v>102CSSNNChiều4</v>
      </c>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row>
    <row r="208" spans="1:207" ht="51.75" customHeight="1" x14ac:dyDescent="0.2">
      <c r="A208" s="74">
        <v>199</v>
      </c>
      <c r="B208" s="71" t="s">
        <v>2107</v>
      </c>
      <c r="C208" s="71" t="s">
        <v>18</v>
      </c>
      <c r="D208" s="71" t="s">
        <v>205</v>
      </c>
      <c r="E208" s="71" t="s">
        <v>510</v>
      </c>
      <c r="F208" s="71">
        <v>3</v>
      </c>
      <c r="G208" s="71" t="s">
        <v>192</v>
      </c>
      <c r="H208" s="71" t="s">
        <v>2290</v>
      </c>
      <c r="I208" s="71">
        <v>38</v>
      </c>
      <c r="J208" s="161">
        <v>2</v>
      </c>
      <c r="K208" s="161" t="s">
        <v>186</v>
      </c>
      <c r="L208" s="161" t="s">
        <v>1956</v>
      </c>
      <c r="M208" s="161" t="s">
        <v>336</v>
      </c>
      <c r="N208" s="161" t="s">
        <v>337</v>
      </c>
      <c r="O208" s="169">
        <f>VLOOKUP(N208,'Giang duong'!A:H,3,0)</f>
        <v>70</v>
      </c>
      <c r="P208" s="161"/>
      <c r="Q208" s="161" t="s">
        <v>2108</v>
      </c>
      <c r="R208" s="163" t="s">
        <v>2048</v>
      </c>
      <c r="S208" s="164" t="s">
        <v>1331</v>
      </c>
      <c r="T208" s="161" t="s">
        <v>1332</v>
      </c>
      <c r="U208" s="161" t="s">
        <v>174</v>
      </c>
      <c r="V208" s="168"/>
      <c r="W208" s="71" t="s">
        <v>2035</v>
      </c>
      <c r="X208" s="71"/>
      <c r="Y208" s="71" t="s">
        <v>1676</v>
      </c>
      <c r="Z208" s="71"/>
      <c r="AA208" s="161" t="str">
        <f t="shared" si="15"/>
        <v>406E4Sáng5</v>
      </c>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row>
    <row r="209" spans="1:207" ht="51.75" customHeight="1" x14ac:dyDescent="0.2">
      <c r="A209" s="74">
        <v>200</v>
      </c>
      <c r="B209" s="71" t="s">
        <v>2107</v>
      </c>
      <c r="C209" s="71" t="s">
        <v>18</v>
      </c>
      <c r="D209" s="71" t="s">
        <v>205</v>
      </c>
      <c r="E209" s="71" t="s">
        <v>511</v>
      </c>
      <c r="F209" s="71">
        <v>3</v>
      </c>
      <c r="G209" s="71" t="s">
        <v>192</v>
      </c>
      <c r="H209" s="71" t="s">
        <v>2291</v>
      </c>
      <c r="I209" s="71">
        <v>38</v>
      </c>
      <c r="J209" s="161">
        <v>2</v>
      </c>
      <c r="K209" s="161" t="s">
        <v>186</v>
      </c>
      <c r="L209" s="161" t="s">
        <v>1956</v>
      </c>
      <c r="M209" s="161" t="s">
        <v>301</v>
      </c>
      <c r="N209" s="161" t="s">
        <v>1958</v>
      </c>
      <c r="O209" s="169">
        <f>VLOOKUP(N209,'Giang duong'!A:H,3,0)</f>
        <v>40</v>
      </c>
      <c r="P209" s="161"/>
      <c r="Q209" s="161" t="s">
        <v>2108</v>
      </c>
      <c r="R209" s="163" t="s">
        <v>2048</v>
      </c>
      <c r="S209" s="164" t="s">
        <v>1331</v>
      </c>
      <c r="T209" s="161" t="s">
        <v>1332</v>
      </c>
      <c r="U209" s="161" t="s">
        <v>174</v>
      </c>
      <c r="V209" s="168"/>
      <c r="W209" s="71" t="s">
        <v>2035</v>
      </c>
      <c r="X209" s="71"/>
      <c r="Y209" s="71" t="s">
        <v>1676</v>
      </c>
      <c r="Z209" s="71"/>
      <c r="AA209" s="161" t="str">
        <f t="shared" si="15"/>
        <v>508E4Sáng5</v>
      </c>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c r="BV209" s="72"/>
      <c r="BW209" s="72"/>
      <c r="BX209" s="72"/>
      <c r="BY209" s="72"/>
      <c r="BZ209" s="72"/>
      <c r="CA209" s="72"/>
      <c r="CB209" s="72"/>
      <c r="CC209" s="72"/>
      <c r="CD209" s="72"/>
      <c r="CE209" s="72"/>
      <c r="CF209" s="72"/>
      <c r="CG209" s="72"/>
      <c r="CH209" s="72"/>
      <c r="CI209" s="72"/>
      <c r="CJ209" s="72"/>
      <c r="CK209" s="72"/>
      <c r="CL209" s="72"/>
      <c r="CM209" s="72"/>
      <c r="CN209" s="72"/>
      <c r="CO209" s="72"/>
      <c r="CP209" s="72"/>
      <c r="CQ209" s="72"/>
      <c r="CR209" s="72"/>
      <c r="CS209" s="72"/>
      <c r="CT209" s="72"/>
      <c r="CU209" s="72"/>
      <c r="CV209" s="72"/>
      <c r="CW209" s="72"/>
      <c r="CX209" s="72"/>
      <c r="CY209" s="72"/>
      <c r="CZ209" s="72"/>
      <c r="DA209" s="72"/>
      <c r="DB209" s="72"/>
      <c r="DC209" s="72"/>
      <c r="DD209" s="72"/>
      <c r="DE209" s="72"/>
      <c r="DF209" s="72"/>
      <c r="DG209" s="72"/>
      <c r="DH209" s="72"/>
      <c r="DI209" s="72"/>
      <c r="DJ209" s="72"/>
      <c r="DK209" s="72"/>
      <c r="DL209" s="72"/>
      <c r="DM209" s="72"/>
      <c r="DN209" s="72"/>
      <c r="DO209" s="72"/>
      <c r="DP209" s="72"/>
      <c r="DQ209" s="72"/>
      <c r="DR209" s="72"/>
      <c r="DS209" s="72"/>
      <c r="DT209" s="72"/>
      <c r="DU209" s="72"/>
      <c r="DV209" s="72"/>
      <c r="DW209" s="72"/>
      <c r="DX209" s="72"/>
      <c r="DY209" s="72"/>
      <c r="DZ209" s="72"/>
      <c r="EA209" s="72"/>
      <c r="EB209" s="72"/>
      <c r="EC209" s="72"/>
      <c r="ED209" s="72"/>
      <c r="EE209" s="72"/>
      <c r="EF209" s="72"/>
      <c r="EG209" s="72"/>
      <c r="EH209" s="72"/>
      <c r="EI209" s="72"/>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2"/>
      <c r="FU209" s="72"/>
      <c r="FV209" s="72"/>
      <c r="FW209" s="72"/>
      <c r="FX209" s="72"/>
      <c r="FY209" s="72"/>
      <c r="FZ209" s="72"/>
      <c r="GA209" s="72"/>
      <c r="GB209" s="72"/>
      <c r="GC209" s="72"/>
      <c r="GD209" s="72"/>
      <c r="GE209" s="72"/>
      <c r="GF209" s="72"/>
      <c r="GG209" s="72"/>
      <c r="GH209" s="72"/>
      <c r="GI209" s="72"/>
      <c r="GJ209" s="72"/>
      <c r="GK209" s="72"/>
      <c r="GL209" s="72"/>
      <c r="GM209" s="72"/>
      <c r="GN209" s="72"/>
      <c r="GO209" s="72"/>
      <c r="GP209" s="72"/>
      <c r="GQ209" s="72"/>
      <c r="GR209" s="72"/>
      <c r="GS209" s="72"/>
      <c r="GT209" s="72"/>
      <c r="GU209" s="72"/>
      <c r="GV209" s="72"/>
      <c r="GW209" s="72"/>
      <c r="GX209" s="72"/>
      <c r="GY209" s="72"/>
    </row>
    <row r="210" spans="1:207" ht="51.75" customHeight="1" x14ac:dyDescent="0.25">
      <c r="A210" s="74">
        <v>201</v>
      </c>
      <c r="B210" s="71" t="s">
        <v>1495</v>
      </c>
      <c r="C210" s="71" t="s">
        <v>1496</v>
      </c>
      <c r="D210" s="71" t="s">
        <v>23</v>
      </c>
      <c r="E210" s="71" t="s">
        <v>1833</v>
      </c>
      <c r="F210" s="71">
        <v>3</v>
      </c>
      <c r="G210" s="71" t="s">
        <v>192</v>
      </c>
      <c r="H210" s="71" t="s">
        <v>1927</v>
      </c>
      <c r="I210" s="71">
        <v>75</v>
      </c>
      <c r="J210" s="161">
        <v>2</v>
      </c>
      <c r="K210" s="161" t="s">
        <v>186</v>
      </c>
      <c r="L210" s="161" t="s">
        <v>1956</v>
      </c>
      <c r="M210" s="161" t="s">
        <v>301</v>
      </c>
      <c r="N210" s="161" t="s">
        <v>363</v>
      </c>
      <c r="O210" s="169">
        <f>VLOOKUP(N210,'Giang duong'!A:H,3,0)</f>
        <v>80</v>
      </c>
      <c r="P210" s="161"/>
      <c r="Q210" s="220" t="s">
        <v>2284</v>
      </c>
      <c r="R210" s="163" t="s">
        <v>260</v>
      </c>
      <c r="S210" s="221" t="s">
        <v>2273</v>
      </c>
      <c r="T210" s="222" t="s">
        <v>2274</v>
      </c>
      <c r="U210" s="161" t="s">
        <v>260</v>
      </c>
      <c r="V210" s="166"/>
      <c r="W210" s="71" t="s">
        <v>2035</v>
      </c>
      <c r="X210" s="71"/>
      <c r="Y210" s="71" t="s">
        <v>1510</v>
      </c>
      <c r="Z210" s="71"/>
      <c r="AA210" s="161" t="str">
        <f t="shared" si="15"/>
        <v>101CSSNNSáng5</v>
      </c>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c r="CL210" s="72"/>
      <c r="CM210" s="72"/>
      <c r="CN210" s="72"/>
      <c r="CO210" s="72"/>
      <c r="CP210" s="72"/>
      <c r="CQ210" s="72"/>
      <c r="CR210" s="72"/>
      <c r="CS210" s="72"/>
      <c r="CT210" s="72"/>
      <c r="CU210" s="72"/>
      <c r="CV210" s="72"/>
      <c r="CW210" s="72"/>
      <c r="CX210" s="72"/>
      <c r="CY210" s="72"/>
      <c r="CZ210" s="72"/>
      <c r="DA210" s="72"/>
      <c r="DB210" s="72"/>
      <c r="DC210" s="72"/>
      <c r="DD210" s="72"/>
      <c r="DE210" s="72"/>
      <c r="DF210" s="72"/>
      <c r="DG210" s="72"/>
      <c r="DH210" s="72"/>
      <c r="DI210" s="72"/>
      <c r="DJ210" s="72"/>
      <c r="DK210" s="72"/>
      <c r="DL210" s="72"/>
      <c r="DM210" s="72"/>
      <c r="DN210" s="72"/>
      <c r="DO210" s="72"/>
      <c r="DP210" s="72"/>
      <c r="DQ210" s="72"/>
      <c r="DR210" s="72"/>
      <c r="DS210" s="72"/>
      <c r="DT210" s="72"/>
      <c r="DU210" s="72"/>
      <c r="DV210" s="72"/>
      <c r="DW210" s="72"/>
      <c r="DX210" s="72"/>
      <c r="DY210" s="72"/>
      <c r="DZ210" s="72"/>
      <c r="EA210" s="72"/>
      <c r="EB210" s="72"/>
      <c r="EC210" s="72"/>
      <c r="ED210" s="72"/>
      <c r="EE210" s="72"/>
      <c r="EF210" s="72"/>
      <c r="EG210" s="72"/>
      <c r="EH210" s="72"/>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2"/>
      <c r="FU210" s="72"/>
      <c r="FV210" s="72"/>
      <c r="FW210" s="72"/>
      <c r="FX210" s="72"/>
      <c r="FY210" s="72"/>
      <c r="FZ210" s="72"/>
      <c r="GA210" s="72"/>
      <c r="GB210" s="72"/>
      <c r="GC210" s="72"/>
      <c r="GD210" s="72"/>
      <c r="GE210" s="72"/>
      <c r="GF210" s="72"/>
      <c r="GG210" s="72"/>
      <c r="GH210" s="72"/>
      <c r="GI210" s="72"/>
      <c r="GJ210" s="72"/>
      <c r="GK210" s="72"/>
      <c r="GL210" s="72"/>
      <c r="GM210" s="72"/>
      <c r="GN210" s="72"/>
      <c r="GO210" s="72"/>
      <c r="GP210" s="72"/>
      <c r="GQ210" s="72"/>
      <c r="GR210" s="72"/>
      <c r="GS210" s="72"/>
      <c r="GT210" s="72"/>
      <c r="GU210" s="72"/>
      <c r="GV210" s="72"/>
      <c r="GW210" s="72"/>
      <c r="GX210" s="72"/>
      <c r="GY210" s="72"/>
    </row>
    <row r="211" spans="1:207" ht="51.75" customHeight="1" x14ac:dyDescent="0.25">
      <c r="A211" s="74">
        <v>202</v>
      </c>
      <c r="B211" s="71" t="s">
        <v>1495</v>
      </c>
      <c r="C211" s="71" t="s">
        <v>1496</v>
      </c>
      <c r="D211" s="71" t="s">
        <v>23</v>
      </c>
      <c r="E211" s="71" t="s">
        <v>1834</v>
      </c>
      <c r="F211" s="71">
        <v>3</v>
      </c>
      <c r="G211" s="71" t="s">
        <v>192</v>
      </c>
      <c r="H211" s="71" t="s">
        <v>1928</v>
      </c>
      <c r="I211" s="71">
        <v>75</v>
      </c>
      <c r="J211" s="161">
        <v>2</v>
      </c>
      <c r="K211" s="161" t="s">
        <v>186</v>
      </c>
      <c r="L211" s="161" t="s">
        <v>1956</v>
      </c>
      <c r="M211" s="161" t="s">
        <v>301</v>
      </c>
      <c r="N211" s="161" t="s">
        <v>348</v>
      </c>
      <c r="O211" s="169">
        <f>VLOOKUP(N211,'Giang duong'!A:H,3,0)</f>
        <v>60</v>
      </c>
      <c r="P211" s="161"/>
      <c r="Q211" s="220" t="s">
        <v>2275</v>
      </c>
      <c r="R211" s="163" t="s">
        <v>260</v>
      </c>
      <c r="S211" s="221" t="s">
        <v>2276</v>
      </c>
      <c r="T211" s="222" t="s">
        <v>2277</v>
      </c>
      <c r="U211" s="161" t="s">
        <v>260</v>
      </c>
      <c r="V211" s="166"/>
      <c r="W211" s="71" t="s">
        <v>2035</v>
      </c>
      <c r="X211" s="71"/>
      <c r="Y211" s="71" t="s">
        <v>1510</v>
      </c>
      <c r="Z211" s="71"/>
      <c r="AA211" s="161" t="str">
        <f t="shared" si="15"/>
        <v>201CSSNNSáng5</v>
      </c>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c r="GD211" s="72"/>
      <c r="GE211" s="72"/>
      <c r="GF211" s="72"/>
      <c r="GG211" s="72"/>
      <c r="GH211" s="72"/>
      <c r="GI211" s="72"/>
      <c r="GJ211" s="72"/>
      <c r="GK211" s="72"/>
      <c r="GL211" s="72"/>
      <c r="GM211" s="72"/>
      <c r="GN211" s="72"/>
      <c r="GO211" s="72"/>
      <c r="GP211" s="72"/>
      <c r="GQ211" s="72"/>
      <c r="GR211" s="72"/>
      <c r="GS211" s="72"/>
      <c r="GT211" s="72"/>
      <c r="GU211" s="72"/>
      <c r="GV211" s="72"/>
      <c r="GW211" s="72"/>
      <c r="GX211" s="72"/>
      <c r="GY211" s="72"/>
    </row>
    <row r="212" spans="1:207" ht="51.75" customHeight="1" x14ac:dyDescent="0.2">
      <c r="A212" s="74">
        <v>203</v>
      </c>
      <c r="B212" s="71" t="s">
        <v>167</v>
      </c>
      <c r="C212" s="71" t="s">
        <v>292</v>
      </c>
      <c r="D212" s="71" t="s">
        <v>1546</v>
      </c>
      <c r="E212" s="71" t="s">
        <v>1835</v>
      </c>
      <c r="F212" s="71">
        <v>3</v>
      </c>
      <c r="G212" s="71" t="s">
        <v>192</v>
      </c>
      <c r="H212" s="71" t="s">
        <v>1589</v>
      </c>
      <c r="I212" s="71">
        <v>70</v>
      </c>
      <c r="J212" s="161">
        <v>1</v>
      </c>
      <c r="K212" s="161" t="s">
        <v>296</v>
      </c>
      <c r="L212" s="161" t="s">
        <v>1920</v>
      </c>
      <c r="M212" s="161" t="s">
        <v>298</v>
      </c>
      <c r="N212" s="161" t="s">
        <v>364</v>
      </c>
      <c r="O212" s="169">
        <f>VLOOKUP(N212,'Giang duong'!A:H,3,0)</f>
        <v>80</v>
      </c>
      <c r="P212" s="161"/>
      <c r="Q212" s="163" t="s">
        <v>2109</v>
      </c>
      <c r="R212" s="163" t="s">
        <v>2048</v>
      </c>
      <c r="S212" s="164" t="s">
        <v>1336</v>
      </c>
      <c r="T212" s="161" t="s">
        <v>1337</v>
      </c>
      <c r="U212" s="161" t="s">
        <v>174</v>
      </c>
      <c r="V212" s="166"/>
      <c r="W212" s="71" t="s">
        <v>2035</v>
      </c>
      <c r="X212" s="71"/>
      <c r="Y212" s="71" t="s">
        <v>1678</v>
      </c>
      <c r="Z212" s="71"/>
      <c r="AA212" s="161" t="str">
        <f t="shared" si="15"/>
        <v>102CSSNNChiều4</v>
      </c>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2"/>
      <c r="BV212" s="72"/>
      <c r="BW212" s="72"/>
      <c r="BX212" s="72"/>
      <c r="BY212" s="72"/>
      <c r="BZ212" s="72"/>
      <c r="CA212" s="72"/>
      <c r="CB212" s="72"/>
      <c r="CC212" s="72"/>
      <c r="CD212" s="72"/>
      <c r="CE212" s="72"/>
      <c r="CF212" s="72"/>
      <c r="CG212" s="72"/>
      <c r="CH212" s="72"/>
      <c r="CI212" s="72"/>
      <c r="CJ212" s="72"/>
      <c r="CK212" s="72"/>
      <c r="CL212" s="72"/>
      <c r="CM212" s="72"/>
      <c r="CN212" s="72"/>
      <c r="CO212" s="72"/>
      <c r="CP212" s="72"/>
      <c r="CQ212" s="72"/>
      <c r="CR212" s="72"/>
      <c r="CS212" s="72"/>
      <c r="CT212" s="72"/>
      <c r="CU212" s="72"/>
      <c r="CV212" s="72"/>
      <c r="CW212" s="72"/>
      <c r="CX212" s="72"/>
      <c r="CY212" s="72"/>
      <c r="CZ212" s="72"/>
      <c r="DA212" s="72"/>
      <c r="DB212" s="72"/>
      <c r="DC212" s="72"/>
      <c r="DD212" s="72"/>
      <c r="DE212" s="72"/>
      <c r="DF212" s="72"/>
      <c r="DG212" s="72"/>
      <c r="DH212" s="72"/>
      <c r="DI212" s="72"/>
      <c r="DJ212" s="72"/>
      <c r="DK212" s="72"/>
      <c r="DL212" s="72"/>
      <c r="DM212" s="72"/>
      <c r="DN212" s="72"/>
      <c r="DO212" s="72"/>
      <c r="DP212" s="72"/>
      <c r="DQ212" s="72"/>
      <c r="DR212" s="72"/>
      <c r="DS212" s="72"/>
      <c r="DT212" s="72"/>
      <c r="DU212" s="72"/>
      <c r="DV212" s="72"/>
      <c r="DW212" s="72"/>
      <c r="DX212" s="72"/>
      <c r="DY212" s="72"/>
      <c r="DZ212" s="72"/>
      <c r="EA212" s="72"/>
      <c r="EB212" s="72"/>
      <c r="EC212" s="72"/>
      <c r="ED212" s="72"/>
      <c r="EE212" s="72"/>
      <c r="EF212" s="72"/>
      <c r="EG212" s="72"/>
      <c r="EH212" s="72"/>
      <c r="EI212" s="72"/>
      <c r="EJ212" s="72"/>
      <c r="EK212" s="72"/>
      <c r="EL212" s="72"/>
      <c r="EM212" s="72"/>
      <c r="EN212" s="72"/>
      <c r="EO212" s="72"/>
      <c r="EP212" s="72"/>
      <c r="EQ212" s="72"/>
      <c r="ER212" s="72"/>
      <c r="ES212" s="72"/>
      <c r="ET212" s="72"/>
      <c r="EU212" s="72"/>
      <c r="EV212" s="72"/>
      <c r="EW212" s="72"/>
      <c r="EX212" s="72"/>
      <c r="EY212" s="72"/>
      <c r="EZ212" s="72"/>
      <c r="FA212" s="72"/>
      <c r="FB212" s="72"/>
      <c r="FC212" s="72"/>
      <c r="FD212" s="72"/>
      <c r="FE212" s="72"/>
      <c r="FF212" s="72"/>
      <c r="FG212" s="72"/>
      <c r="FH212" s="72"/>
      <c r="FI212" s="72"/>
      <c r="FJ212" s="72"/>
      <c r="FK212" s="72"/>
      <c r="FL212" s="72"/>
      <c r="FM212" s="72"/>
      <c r="FN212" s="72"/>
      <c r="FO212" s="72"/>
      <c r="FP212" s="72"/>
      <c r="FQ212" s="72"/>
      <c r="FR212" s="72"/>
      <c r="FS212" s="72"/>
      <c r="FT212" s="72"/>
      <c r="FU212" s="72"/>
      <c r="FV212" s="72"/>
      <c r="FW212" s="72"/>
      <c r="FX212" s="72"/>
      <c r="FY212" s="72"/>
      <c r="FZ212" s="72"/>
      <c r="GA212" s="72"/>
      <c r="GB212" s="72"/>
      <c r="GC212" s="72"/>
      <c r="GD212" s="72"/>
      <c r="GE212" s="72"/>
      <c r="GF212" s="72"/>
      <c r="GG212" s="72"/>
      <c r="GH212" s="72"/>
      <c r="GI212" s="72"/>
      <c r="GJ212" s="72"/>
      <c r="GK212" s="72"/>
      <c r="GL212" s="72"/>
      <c r="GM212" s="72"/>
      <c r="GN212" s="72"/>
      <c r="GO212" s="72"/>
      <c r="GP212" s="72"/>
      <c r="GQ212" s="72"/>
      <c r="GR212" s="72"/>
      <c r="GS212" s="72"/>
      <c r="GT212" s="72"/>
      <c r="GU212" s="72"/>
      <c r="GV212" s="72"/>
      <c r="GW212" s="72"/>
      <c r="GX212" s="72"/>
      <c r="GY212" s="72"/>
    </row>
    <row r="213" spans="1:207" ht="51.75" customHeight="1" x14ac:dyDescent="0.2">
      <c r="A213" s="74">
        <v>204</v>
      </c>
      <c r="B213" s="83" t="s">
        <v>167</v>
      </c>
      <c r="C213" s="83" t="s">
        <v>292</v>
      </c>
      <c r="D213" s="83" t="s">
        <v>1546</v>
      </c>
      <c r="E213" s="71" t="s">
        <v>1836</v>
      </c>
      <c r="F213" s="83">
        <v>3</v>
      </c>
      <c r="G213" s="83" t="s">
        <v>240</v>
      </c>
      <c r="H213" s="83" t="s">
        <v>1610</v>
      </c>
      <c r="I213" s="83">
        <v>54</v>
      </c>
      <c r="J213" s="163">
        <v>1</v>
      </c>
      <c r="K213" s="163" t="s">
        <v>296</v>
      </c>
      <c r="L213" s="163" t="s">
        <v>1956</v>
      </c>
      <c r="M213" s="163" t="s">
        <v>297</v>
      </c>
      <c r="N213" s="163" t="s">
        <v>184</v>
      </c>
      <c r="O213" s="169">
        <f>VLOOKUP(N213,'Giang duong'!A:H,3,0)</f>
        <v>50</v>
      </c>
      <c r="P213" s="163"/>
      <c r="Q213" s="163" t="s">
        <v>2109</v>
      </c>
      <c r="R213" s="163" t="s">
        <v>2048</v>
      </c>
      <c r="S213" s="164" t="s">
        <v>1336</v>
      </c>
      <c r="T213" s="161" t="s">
        <v>1337</v>
      </c>
      <c r="U213" s="163" t="s">
        <v>174</v>
      </c>
      <c r="V213" s="166"/>
      <c r="W213" s="71" t="s">
        <v>2035</v>
      </c>
      <c r="X213" s="83"/>
      <c r="Y213" s="83" t="s">
        <v>1490</v>
      </c>
      <c r="Z213" s="83"/>
      <c r="AA213" s="161" t="str">
        <f t="shared" si="15"/>
        <v>511E4Chiều5</v>
      </c>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row>
    <row r="214" spans="1:207" ht="51.75" customHeight="1" x14ac:dyDescent="0.2">
      <c r="A214" s="74">
        <v>205</v>
      </c>
      <c r="B214" s="83" t="s">
        <v>200</v>
      </c>
      <c r="C214" s="83" t="s">
        <v>201</v>
      </c>
      <c r="D214" s="83" t="s">
        <v>191</v>
      </c>
      <c r="E214" s="83" t="s">
        <v>532</v>
      </c>
      <c r="F214" s="83">
        <v>5</v>
      </c>
      <c r="G214" s="83" t="s">
        <v>240</v>
      </c>
      <c r="H214" s="83" t="s">
        <v>132</v>
      </c>
      <c r="I214" s="83">
        <v>89</v>
      </c>
      <c r="J214" s="163">
        <v>1</v>
      </c>
      <c r="K214" s="161" t="s">
        <v>186</v>
      </c>
      <c r="L214" s="163" t="s">
        <v>1922</v>
      </c>
      <c r="M214" s="164" t="s">
        <v>669</v>
      </c>
      <c r="N214" s="161" t="s">
        <v>356</v>
      </c>
      <c r="O214" s="169">
        <f>VLOOKUP(N214,'Giang duong'!A:H,3,0)</f>
        <v>85</v>
      </c>
      <c r="P214" s="163"/>
      <c r="Q214" s="163" t="str">
        <f t="shared" ref="Q214:Q241" si="16">U214</f>
        <v>Trường ĐHNN</v>
      </c>
      <c r="R214" s="163" t="str">
        <f t="shared" ref="R214:R241" si="17">U214</f>
        <v>Trường ĐHNN</v>
      </c>
      <c r="S214" s="163"/>
      <c r="T214" s="163"/>
      <c r="U214" s="163" t="s">
        <v>143</v>
      </c>
      <c r="V214" s="166"/>
      <c r="W214" s="71" t="s">
        <v>2035</v>
      </c>
      <c r="X214" s="83"/>
      <c r="Y214" s="83" t="s">
        <v>1490</v>
      </c>
      <c r="Z214" s="83"/>
      <c r="AA214" s="161" t="str">
        <f t="shared" si="15"/>
        <v>705VUSáng4,5</v>
      </c>
    </row>
    <row r="215" spans="1:207" s="72" customFormat="1" ht="51.75" customHeight="1" x14ac:dyDescent="0.2">
      <c r="A215" s="74">
        <v>206</v>
      </c>
      <c r="B215" s="83" t="s">
        <v>200</v>
      </c>
      <c r="C215" s="83" t="s">
        <v>201</v>
      </c>
      <c r="D215" s="83" t="s">
        <v>191</v>
      </c>
      <c r="E215" s="83" t="s">
        <v>533</v>
      </c>
      <c r="F215" s="83">
        <v>5</v>
      </c>
      <c r="G215" s="83" t="s">
        <v>240</v>
      </c>
      <c r="H215" s="83" t="s">
        <v>57</v>
      </c>
      <c r="I215" s="83">
        <v>100</v>
      </c>
      <c r="J215" s="163">
        <v>1</v>
      </c>
      <c r="K215" s="163" t="s">
        <v>186</v>
      </c>
      <c r="L215" s="163" t="s">
        <v>1922</v>
      </c>
      <c r="M215" s="163" t="s">
        <v>669</v>
      </c>
      <c r="N215" s="163" t="s">
        <v>357</v>
      </c>
      <c r="O215" s="169">
        <f>VLOOKUP(N215,'Giang duong'!A:H,3,0)</f>
        <v>100</v>
      </c>
      <c r="P215" s="163"/>
      <c r="Q215" s="163" t="str">
        <f t="shared" si="16"/>
        <v>Trường ĐHNN</v>
      </c>
      <c r="R215" s="163" t="str">
        <f t="shared" si="17"/>
        <v>Trường ĐHNN</v>
      </c>
      <c r="S215" s="163"/>
      <c r="T215" s="163"/>
      <c r="U215" s="163" t="s">
        <v>143</v>
      </c>
      <c r="V215" s="166"/>
      <c r="W215" s="71" t="s">
        <v>2035</v>
      </c>
      <c r="X215" s="83"/>
      <c r="Y215" s="83" t="s">
        <v>1490</v>
      </c>
      <c r="Z215" s="83"/>
      <c r="AA215" s="161" t="str">
        <f t="shared" si="15"/>
        <v>706VUSáng4,5</v>
      </c>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row>
    <row r="216" spans="1:207" s="72" customFormat="1" ht="51.75" customHeight="1" x14ac:dyDescent="0.2">
      <c r="A216" s="74">
        <v>207</v>
      </c>
      <c r="B216" s="83" t="s">
        <v>200</v>
      </c>
      <c r="C216" s="83" t="s">
        <v>201</v>
      </c>
      <c r="D216" s="83" t="s">
        <v>191</v>
      </c>
      <c r="E216" s="83" t="s">
        <v>534</v>
      </c>
      <c r="F216" s="83">
        <v>5</v>
      </c>
      <c r="G216" s="83" t="s">
        <v>240</v>
      </c>
      <c r="H216" s="83" t="s">
        <v>44</v>
      </c>
      <c r="I216" s="83">
        <v>84</v>
      </c>
      <c r="J216" s="163">
        <v>1</v>
      </c>
      <c r="K216" s="163" t="s">
        <v>186</v>
      </c>
      <c r="L216" s="163" t="s">
        <v>1921</v>
      </c>
      <c r="M216" s="163" t="s">
        <v>669</v>
      </c>
      <c r="N216" s="163" t="s">
        <v>358</v>
      </c>
      <c r="O216" s="169">
        <f>VLOOKUP(N216,'Giang duong'!A:H,3,0)</f>
        <v>85</v>
      </c>
      <c r="P216" s="163"/>
      <c r="Q216" s="163" t="str">
        <f t="shared" si="16"/>
        <v>Trường ĐHNN</v>
      </c>
      <c r="R216" s="163" t="str">
        <f t="shared" si="17"/>
        <v>Trường ĐHNN</v>
      </c>
      <c r="S216" s="163"/>
      <c r="T216" s="163"/>
      <c r="U216" s="163" t="s">
        <v>143</v>
      </c>
      <c r="V216" s="166"/>
      <c r="W216" s="71" t="s">
        <v>2035</v>
      </c>
      <c r="X216" s="83"/>
      <c r="Y216" s="83" t="s">
        <v>1490</v>
      </c>
      <c r="Z216" s="83"/>
      <c r="AA216" s="161" t="str">
        <f t="shared" si="15"/>
        <v>702VUSáng5,6</v>
      </c>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c r="BU216" s="207"/>
      <c r="BV216" s="207"/>
      <c r="BW216" s="207"/>
      <c r="BX216" s="207"/>
      <c r="BY216" s="207"/>
      <c r="BZ216" s="207"/>
      <c r="CA216" s="207"/>
      <c r="CB216" s="207"/>
      <c r="CC216" s="207"/>
      <c r="CD216" s="207"/>
      <c r="CE216" s="207"/>
      <c r="CF216" s="207"/>
      <c r="CG216" s="207"/>
      <c r="CH216" s="207"/>
      <c r="CI216" s="207"/>
      <c r="CJ216" s="207"/>
      <c r="CK216" s="207"/>
      <c r="CL216" s="207"/>
      <c r="CM216" s="207"/>
      <c r="CN216" s="207"/>
      <c r="CO216" s="207"/>
      <c r="CP216" s="207"/>
      <c r="CQ216" s="207"/>
      <c r="CR216" s="207"/>
      <c r="CS216" s="207"/>
      <c r="CT216" s="207"/>
      <c r="CU216" s="207"/>
      <c r="CV216" s="207"/>
      <c r="CW216" s="207"/>
      <c r="CX216" s="207"/>
      <c r="CY216" s="207"/>
      <c r="CZ216" s="207"/>
      <c r="DA216" s="207"/>
      <c r="DB216" s="207"/>
      <c r="DC216" s="207"/>
      <c r="DD216" s="207"/>
      <c r="DE216" s="207"/>
      <c r="DF216" s="207"/>
      <c r="DG216" s="207"/>
      <c r="DH216" s="207"/>
      <c r="DI216" s="207"/>
      <c r="DJ216" s="207"/>
      <c r="DK216" s="207"/>
      <c r="DL216" s="207"/>
      <c r="DM216" s="207"/>
      <c r="DN216" s="207"/>
      <c r="DO216" s="207"/>
      <c r="DP216" s="207"/>
      <c r="DQ216" s="207"/>
      <c r="DR216" s="207"/>
      <c r="DS216" s="207"/>
      <c r="DT216" s="207"/>
      <c r="DU216" s="207"/>
      <c r="DV216" s="207"/>
      <c r="DW216" s="207"/>
      <c r="DX216" s="207"/>
      <c r="DY216" s="207"/>
      <c r="DZ216" s="207"/>
      <c r="EA216" s="207"/>
      <c r="EB216" s="207"/>
      <c r="EC216" s="207"/>
      <c r="ED216" s="207"/>
      <c r="EE216" s="207"/>
      <c r="EF216" s="207"/>
      <c r="EG216" s="207"/>
      <c r="EH216" s="207"/>
      <c r="EI216" s="207"/>
      <c r="EJ216" s="207"/>
      <c r="EK216" s="207"/>
      <c r="EL216" s="207"/>
      <c r="EM216" s="207"/>
      <c r="EN216" s="207"/>
      <c r="EO216" s="207"/>
      <c r="EP216" s="207"/>
      <c r="EQ216" s="207"/>
      <c r="ER216" s="207"/>
      <c r="ES216" s="207"/>
      <c r="ET216" s="207"/>
      <c r="EU216" s="207"/>
      <c r="EV216" s="207"/>
      <c r="EW216" s="207"/>
      <c r="EX216" s="207"/>
      <c r="EY216" s="207"/>
      <c r="EZ216" s="207"/>
      <c r="FA216" s="207"/>
      <c r="FB216" s="207"/>
      <c r="FC216" s="207"/>
      <c r="FD216" s="207"/>
      <c r="FE216" s="207"/>
      <c r="FF216" s="207"/>
      <c r="FG216" s="207"/>
      <c r="FH216" s="207"/>
      <c r="FI216" s="207"/>
      <c r="FJ216" s="207"/>
      <c r="FK216" s="207"/>
      <c r="FL216" s="207"/>
      <c r="FM216" s="207"/>
      <c r="FN216" s="207"/>
      <c r="FO216" s="207"/>
      <c r="FP216" s="207"/>
      <c r="FQ216" s="207"/>
      <c r="FR216" s="207"/>
      <c r="FS216" s="207"/>
      <c r="FT216" s="207"/>
      <c r="FU216" s="207"/>
      <c r="FV216" s="207"/>
      <c r="FW216" s="207"/>
      <c r="FX216" s="207"/>
      <c r="FY216" s="207"/>
      <c r="FZ216" s="207"/>
      <c r="GA216" s="207"/>
      <c r="GB216" s="207"/>
      <c r="GC216" s="207"/>
      <c r="GD216" s="207"/>
      <c r="GE216" s="207"/>
      <c r="GF216" s="207"/>
      <c r="GG216" s="207"/>
      <c r="GH216" s="207"/>
      <c r="GI216" s="207"/>
      <c r="GJ216" s="207"/>
      <c r="GK216" s="207"/>
      <c r="GL216" s="207"/>
      <c r="GM216" s="207"/>
      <c r="GN216" s="207"/>
      <c r="GO216" s="207"/>
      <c r="GP216" s="207"/>
      <c r="GQ216" s="207"/>
      <c r="GR216" s="207"/>
      <c r="GS216" s="207"/>
      <c r="GT216" s="207"/>
      <c r="GU216" s="207"/>
      <c r="GV216" s="207"/>
      <c r="GW216" s="207"/>
      <c r="GX216" s="207"/>
      <c r="GY216" s="207"/>
    </row>
    <row r="217" spans="1:207" ht="51.75" customHeight="1" x14ac:dyDescent="0.2">
      <c r="A217" s="74">
        <v>208</v>
      </c>
      <c r="B217" s="83" t="s">
        <v>200</v>
      </c>
      <c r="C217" s="83" t="s">
        <v>201</v>
      </c>
      <c r="D217" s="83" t="s">
        <v>191</v>
      </c>
      <c r="E217" s="83" t="s">
        <v>535</v>
      </c>
      <c r="F217" s="83">
        <v>5</v>
      </c>
      <c r="G217" s="83" t="s">
        <v>240</v>
      </c>
      <c r="H217" s="83" t="s">
        <v>1589</v>
      </c>
      <c r="I217" s="83">
        <v>121</v>
      </c>
      <c r="J217" s="163" t="s">
        <v>1957</v>
      </c>
      <c r="K217" s="163" t="s">
        <v>296</v>
      </c>
      <c r="L217" s="163" t="s">
        <v>1922</v>
      </c>
      <c r="M217" s="163" t="s">
        <v>327</v>
      </c>
      <c r="N217" s="163" t="s">
        <v>357</v>
      </c>
      <c r="O217" s="169">
        <f>VLOOKUP(N217,'Giang duong'!A:H,3,0)</f>
        <v>100</v>
      </c>
      <c r="P217" s="163"/>
      <c r="Q217" s="163" t="str">
        <f t="shared" si="16"/>
        <v>Trường ĐHNN</v>
      </c>
      <c r="R217" s="163" t="str">
        <f t="shared" si="17"/>
        <v>Trường ĐHNN</v>
      </c>
      <c r="S217" s="163"/>
      <c r="T217" s="163"/>
      <c r="U217" s="163" t="s">
        <v>143</v>
      </c>
      <c r="V217" s="166"/>
      <c r="W217" s="71" t="s">
        <v>2035</v>
      </c>
      <c r="X217" s="83"/>
      <c r="Y217" s="83" t="s">
        <v>1490</v>
      </c>
      <c r="Z217" s="83"/>
      <c r="AA217" s="161" t="str">
        <f t="shared" si="15"/>
        <v>706VUChiều4,5</v>
      </c>
    </row>
    <row r="218" spans="1:207" ht="51.75" customHeight="1" x14ac:dyDescent="0.2">
      <c r="A218" s="74">
        <v>209</v>
      </c>
      <c r="B218" s="83" t="s">
        <v>200</v>
      </c>
      <c r="C218" s="83" t="s">
        <v>201</v>
      </c>
      <c r="D218" s="83" t="s">
        <v>191</v>
      </c>
      <c r="E218" s="83" t="s">
        <v>1837</v>
      </c>
      <c r="F218" s="83">
        <v>5</v>
      </c>
      <c r="G218" s="83" t="s">
        <v>240</v>
      </c>
      <c r="H218" s="83" t="s">
        <v>1644</v>
      </c>
      <c r="I218" s="83">
        <v>66</v>
      </c>
      <c r="J218" s="163">
        <v>1</v>
      </c>
      <c r="K218" s="163" t="s">
        <v>296</v>
      </c>
      <c r="L218" s="163" t="s">
        <v>1921</v>
      </c>
      <c r="M218" s="163" t="s">
        <v>327</v>
      </c>
      <c r="N218" s="163" t="s">
        <v>358</v>
      </c>
      <c r="O218" s="169">
        <f>VLOOKUP(N218,'Giang duong'!A:H,3,0)</f>
        <v>85</v>
      </c>
      <c r="P218" s="163"/>
      <c r="Q218" s="163" t="str">
        <f t="shared" si="16"/>
        <v>Trường ĐHNN</v>
      </c>
      <c r="R218" s="163" t="str">
        <f t="shared" si="17"/>
        <v>Trường ĐHNN</v>
      </c>
      <c r="S218" s="163"/>
      <c r="T218" s="163"/>
      <c r="U218" s="163" t="s">
        <v>143</v>
      </c>
      <c r="V218" s="166"/>
      <c r="W218" s="71" t="s">
        <v>2035</v>
      </c>
      <c r="X218" s="83"/>
      <c r="Y218" s="83" t="s">
        <v>1490</v>
      </c>
      <c r="Z218" s="83"/>
      <c r="AA218" s="161" t="str">
        <f t="shared" si="15"/>
        <v>702VUChiều5,6</v>
      </c>
    </row>
    <row r="219" spans="1:207" ht="51.75" customHeight="1" x14ac:dyDescent="0.2">
      <c r="A219" s="74">
        <v>210</v>
      </c>
      <c r="B219" s="83" t="s">
        <v>209</v>
      </c>
      <c r="C219" s="83" t="s">
        <v>202</v>
      </c>
      <c r="D219" s="83" t="s">
        <v>201</v>
      </c>
      <c r="E219" s="83" t="s">
        <v>1838</v>
      </c>
      <c r="F219" s="83">
        <v>5</v>
      </c>
      <c r="G219" s="83" t="s">
        <v>262</v>
      </c>
      <c r="H219" s="83" t="s">
        <v>1593</v>
      </c>
      <c r="I219" s="83">
        <v>55</v>
      </c>
      <c r="J219" s="163">
        <v>2</v>
      </c>
      <c r="K219" s="162" t="s">
        <v>296</v>
      </c>
      <c r="L219" s="162" t="s">
        <v>1921</v>
      </c>
      <c r="M219" s="170" t="s">
        <v>327</v>
      </c>
      <c r="N219" s="162" t="s">
        <v>314</v>
      </c>
      <c r="O219" s="169">
        <f>VLOOKUP(N219,'Giang duong'!A:H,3,0)</f>
        <v>60</v>
      </c>
      <c r="P219" s="163"/>
      <c r="Q219" s="163" t="str">
        <f t="shared" si="16"/>
        <v>Trường ĐHNN</v>
      </c>
      <c r="R219" s="163" t="str">
        <f t="shared" si="17"/>
        <v>Trường ĐHNN</v>
      </c>
      <c r="S219" s="163"/>
      <c r="T219" s="163"/>
      <c r="U219" s="163" t="s">
        <v>143</v>
      </c>
      <c r="V219" s="166" t="s">
        <v>2033</v>
      </c>
      <c r="W219" s="71" t="s">
        <v>2045</v>
      </c>
      <c r="X219" s="83"/>
      <c r="Y219" s="83" t="s">
        <v>1490</v>
      </c>
      <c r="Z219" s="83"/>
      <c r="AA219" s="161" t="str">
        <f t="shared" si="15"/>
        <v>805VUChiều5,6</v>
      </c>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72"/>
      <c r="BQ219" s="72"/>
      <c r="BR219" s="72"/>
      <c r="BS219" s="72"/>
      <c r="BT219" s="72"/>
      <c r="BU219" s="72"/>
      <c r="BV219" s="72"/>
      <c r="BW219" s="72"/>
      <c r="BX219" s="72"/>
      <c r="BY219" s="72"/>
      <c r="BZ219" s="72"/>
      <c r="CA219" s="72"/>
      <c r="CB219" s="72"/>
      <c r="CC219" s="72"/>
      <c r="CD219" s="72"/>
      <c r="CE219" s="72"/>
      <c r="CF219" s="72"/>
      <c r="CG219" s="72"/>
      <c r="CH219" s="72"/>
      <c r="CI219" s="72"/>
      <c r="CJ219" s="72"/>
      <c r="CK219" s="72"/>
      <c r="CL219" s="72"/>
      <c r="CM219" s="72"/>
      <c r="CN219" s="72"/>
      <c r="CO219" s="72"/>
      <c r="CP219" s="72"/>
      <c r="CQ219" s="72"/>
      <c r="CR219" s="72"/>
      <c r="CS219" s="72"/>
      <c r="CT219" s="72"/>
      <c r="CU219" s="72"/>
      <c r="CV219" s="72"/>
      <c r="CW219" s="72"/>
      <c r="CX219" s="72"/>
      <c r="CY219" s="72"/>
      <c r="CZ219" s="72"/>
      <c r="DA219" s="72"/>
      <c r="DB219" s="72"/>
      <c r="DC219" s="72"/>
      <c r="DD219" s="72"/>
      <c r="DE219" s="72"/>
      <c r="DF219" s="72"/>
      <c r="DG219" s="72"/>
      <c r="DH219" s="72"/>
      <c r="DI219" s="72"/>
      <c r="DJ219" s="72"/>
      <c r="DK219" s="72"/>
      <c r="DL219" s="72"/>
      <c r="DM219" s="72"/>
      <c r="DN219" s="72"/>
      <c r="DO219" s="72"/>
      <c r="DP219" s="72"/>
      <c r="DQ219" s="72"/>
      <c r="DR219" s="72"/>
      <c r="DS219" s="72"/>
      <c r="DT219" s="72"/>
      <c r="DU219" s="72"/>
      <c r="DV219" s="72"/>
      <c r="DW219" s="72"/>
      <c r="DX219" s="72"/>
      <c r="DY219" s="72"/>
      <c r="DZ219" s="72"/>
      <c r="EA219" s="72"/>
      <c r="EB219" s="72"/>
      <c r="EC219" s="72"/>
      <c r="ED219" s="72"/>
      <c r="EE219" s="72"/>
      <c r="EF219" s="72"/>
      <c r="EG219" s="72"/>
      <c r="EH219" s="72"/>
      <c r="EI219" s="72"/>
      <c r="EJ219" s="72"/>
      <c r="EK219" s="72"/>
      <c r="EL219" s="72"/>
      <c r="EM219" s="72"/>
      <c r="EN219" s="72"/>
      <c r="EO219" s="72"/>
      <c r="EP219" s="72"/>
      <c r="EQ219" s="72"/>
      <c r="ER219" s="72"/>
      <c r="ES219" s="72"/>
      <c r="ET219" s="72"/>
      <c r="EU219" s="72"/>
      <c r="EV219" s="72"/>
      <c r="EW219" s="72"/>
      <c r="EX219" s="72"/>
      <c r="EY219" s="72"/>
      <c r="EZ219" s="72"/>
      <c r="FA219" s="72"/>
      <c r="FB219" s="72"/>
      <c r="FC219" s="72"/>
      <c r="FD219" s="72"/>
      <c r="FE219" s="72"/>
      <c r="FF219" s="72"/>
      <c r="FG219" s="72"/>
      <c r="FH219" s="72"/>
      <c r="FI219" s="72"/>
      <c r="FJ219" s="72"/>
      <c r="FK219" s="72"/>
      <c r="FL219" s="72"/>
      <c r="FM219" s="72"/>
      <c r="FN219" s="72"/>
      <c r="FO219" s="72"/>
      <c r="FP219" s="72"/>
      <c r="FQ219" s="72"/>
      <c r="FR219" s="72"/>
      <c r="FS219" s="72"/>
      <c r="FT219" s="72"/>
      <c r="FU219" s="72"/>
      <c r="FV219" s="72"/>
      <c r="FW219" s="72"/>
      <c r="FX219" s="72"/>
      <c r="FY219" s="72"/>
      <c r="FZ219" s="72"/>
      <c r="GA219" s="72"/>
      <c r="GB219" s="72"/>
      <c r="GC219" s="72"/>
      <c r="GD219" s="72"/>
      <c r="GE219" s="72"/>
      <c r="GF219" s="72"/>
      <c r="GG219" s="72"/>
      <c r="GH219" s="72"/>
      <c r="GI219" s="72"/>
      <c r="GJ219" s="72"/>
      <c r="GK219" s="72"/>
      <c r="GL219" s="72"/>
      <c r="GM219" s="72"/>
      <c r="GN219" s="72"/>
      <c r="GO219" s="72"/>
      <c r="GP219" s="72"/>
      <c r="GQ219" s="72"/>
      <c r="GR219" s="72"/>
      <c r="GS219" s="72"/>
      <c r="GT219" s="72"/>
      <c r="GU219" s="72"/>
      <c r="GV219" s="72"/>
      <c r="GW219" s="72"/>
      <c r="GX219" s="72"/>
      <c r="GY219" s="72"/>
    </row>
    <row r="220" spans="1:207" ht="51.75" customHeight="1" x14ac:dyDescent="0.2">
      <c r="A220" s="74">
        <v>211</v>
      </c>
      <c r="B220" s="83" t="s">
        <v>209</v>
      </c>
      <c r="C220" s="83" t="s">
        <v>202</v>
      </c>
      <c r="D220" s="83" t="s">
        <v>201</v>
      </c>
      <c r="E220" s="83" t="s">
        <v>1839</v>
      </c>
      <c r="F220" s="83">
        <v>5</v>
      </c>
      <c r="G220" s="83" t="s">
        <v>262</v>
      </c>
      <c r="H220" s="83" t="s">
        <v>1593</v>
      </c>
      <c r="I220" s="83">
        <v>55</v>
      </c>
      <c r="J220" s="163">
        <v>2</v>
      </c>
      <c r="K220" s="162" t="s">
        <v>296</v>
      </c>
      <c r="L220" s="162" t="s">
        <v>1921</v>
      </c>
      <c r="M220" s="170" t="s">
        <v>327</v>
      </c>
      <c r="N220" s="162" t="s">
        <v>315</v>
      </c>
      <c r="O220" s="169">
        <f>VLOOKUP(N220,'Giang duong'!A:H,3,0)</f>
        <v>60</v>
      </c>
      <c r="P220" s="163"/>
      <c r="Q220" s="163" t="str">
        <f t="shared" si="16"/>
        <v>Trường ĐHNN</v>
      </c>
      <c r="R220" s="163" t="str">
        <f t="shared" si="17"/>
        <v>Trường ĐHNN</v>
      </c>
      <c r="S220" s="163"/>
      <c r="T220" s="163"/>
      <c r="U220" s="163" t="s">
        <v>143</v>
      </c>
      <c r="V220" s="166" t="s">
        <v>2033</v>
      </c>
      <c r="W220" s="71" t="s">
        <v>2045</v>
      </c>
      <c r="X220" s="83"/>
      <c r="Y220" s="83" t="s">
        <v>1490</v>
      </c>
      <c r="Z220" s="83"/>
      <c r="AA220" s="161" t="str">
        <f t="shared" si="15"/>
        <v>806VUChiều5,6</v>
      </c>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c r="BS220" s="72"/>
      <c r="BT220" s="72"/>
      <c r="BU220" s="72"/>
      <c r="BV220" s="72"/>
      <c r="BW220" s="72"/>
      <c r="BX220" s="72"/>
      <c r="BY220" s="72"/>
      <c r="BZ220" s="72"/>
      <c r="CA220" s="72"/>
      <c r="CB220" s="72"/>
      <c r="CC220" s="72"/>
      <c r="CD220" s="72"/>
      <c r="CE220" s="72"/>
      <c r="CF220" s="72"/>
      <c r="CG220" s="72"/>
      <c r="CH220" s="72"/>
      <c r="CI220" s="72"/>
      <c r="CJ220" s="72"/>
      <c r="CK220" s="72"/>
      <c r="CL220" s="72"/>
      <c r="CM220" s="72"/>
      <c r="CN220" s="72"/>
      <c r="CO220" s="72"/>
      <c r="CP220" s="72"/>
      <c r="CQ220" s="72"/>
      <c r="CR220" s="72"/>
      <c r="CS220" s="72"/>
      <c r="CT220" s="72"/>
      <c r="CU220" s="72"/>
      <c r="CV220" s="72"/>
      <c r="CW220" s="72"/>
      <c r="CX220" s="72"/>
      <c r="CY220" s="72"/>
      <c r="CZ220" s="72"/>
      <c r="DA220" s="72"/>
      <c r="DB220" s="72"/>
      <c r="DC220" s="72"/>
      <c r="DD220" s="72"/>
      <c r="DE220" s="72"/>
      <c r="DF220" s="72"/>
      <c r="DG220" s="72"/>
      <c r="DH220" s="72"/>
      <c r="DI220" s="72"/>
      <c r="DJ220" s="72"/>
      <c r="DK220" s="72"/>
      <c r="DL220" s="72"/>
      <c r="DM220" s="72"/>
      <c r="DN220" s="72"/>
      <c r="DO220" s="72"/>
      <c r="DP220" s="72"/>
      <c r="DQ220" s="72"/>
      <c r="DR220" s="72"/>
      <c r="DS220" s="72"/>
      <c r="DT220" s="72"/>
      <c r="DU220" s="72"/>
      <c r="DV220" s="72"/>
      <c r="DW220" s="72"/>
      <c r="DX220" s="72"/>
      <c r="DY220" s="72"/>
      <c r="DZ220" s="72"/>
      <c r="EA220" s="72"/>
      <c r="EB220" s="72"/>
      <c r="EC220" s="72"/>
      <c r="ED220" s="72"/>
      <c r="EE220" s="72"/>
      <c r="EF220" s="72"/>
      <c r="EG220" s="72"/>
      <c r="EH220" s="72"/>
      <c r="EI220" s="72"/>
      <c r="EJ220" s="72"/>
      <c r="EK220" s="72"/>
      <c r="EL220" s="72"/>
      <c r="EM220" s="72"/>
      <c r="EN220" s="72"/>
      <c r="EO220" s="72"/>
      <c r="EP220" s="72"/>
      <c r="EQ220" s="72"/>
      <c r="ER220" s="72"/>
      <c r="ES220" s="72"/>
      <c r="ET220" s="72"/>
      <c r="EU220" s="72"/>
      <c r="EV220" s="72"/>
      <c r="EW220" s="72"/>
      <c r="EX220" s="72"/>
      <c r="EY220" s="72"/>
      <c r="EZ220" s="72"/>
      <c r="FA220" s="72"/>
      <c r="FB220" s="72"/>
      <c r="FC220" s="72"/>
      <c r="FD220" s="72"/>
      <c r="FE220" s="72"/>
      <c r="FF220" s="72"/>
      <c r="FG220" s="72"/>
      <c r="FH220" s="72"/>
      <c r="FI220" s="72"/>
      <c r="FJ220" s="72"/>
      <c r="FK220" s="72"/>
      <c r="FL220" s="72"/>
      <c r="FM220" s="72"/>
      <c r="FN220" s="72"/>
      <c r="FO220" s="72"/>
      <c r="FP220" s="72"/>
      <c r="FQ220" s="72"/>
      <c r="FR220" s="72"/>
      <c r="FS220" s="72"/>
      <c r="FT220" s="72"/>
      <c r="FU220" s="72"/>
      <c r="FV220" s="72"/>
      <c r="FW220" s="72"/>
      <c r="FX220" s="72"/>
      <c r="FY220" s="72"/>
      <c r="FZ220" s="72"/>
      <c r="GA220" s="72"/>
      <c r="GB220" s="72"/>
      <c r="GC220" s="72"/>
      <c r="GD220" s="72"/>
      <c r="GE220" s="72"/>
      <c r="GF220" s="72"/>
      <c r="GG220" s="72"/>
      <c r="GH220" s="72"/>
      <c r="GI220" s="72"/>
      <c r="GJ220" s="72"/>
      <c r="GK220" s="72"/>
      <c r="GL220" s="72"/>
      <c r="GM220" s="72"/>
      <c r="GN220" s="72"/>
      <c r="GO220" s="72"/>
      <c r="GP220" s="72"/>
      <c r="GQ220" s="72"/>
      <c r="GR220" s="72"/>
      <c r="GS220" s="72"/>
      <c r="GT220" s="72"/>
      <c r="GU220" s="72"/>
      <c r="GV220" s="72"/>
      <c r="GW220" s="72"/>
      <c r="GX220" s="72"/>
      <c r="GY220" s="72"/>
    </row>
    <row r="221" spans="1:207" s="72" customFormat="1" ht="51.75" customHeight="1" x14ac:dyDescent="0.2">
      <c r="A221" s="74">
        <v>212</v>
      </c>
      <c r="B221" s="83" t="s">
        <v>209</v>
      </c>
      <c r="C221" s="83" t="s">
        <v>202</v>
      </c>
      <c r="D221" s="83" t="s">
        <v>201</v>
      </c>
      <c r="E221" s="83" t="s">
        <v>548</v>
      </c>
      <c r="F221" s="83">
        <v>5</v>
      </c>
      <c r="G221" s="83" t="s">
        <v>262</v>
      </c>
      <c r="H221" s="83" t="s">
        <v>1590</v>
      </c>
      <c r="I221" s="83">
        <v>57</v>
      </c>
      <c r="J221" s="163">
        <v>4</v>
      </c>
      <c r="K221" s="163" t="s">
        <v>186</v>
      </c>
      <c r="L221" s="163" t="s">
        <v>1922</v>
      </c>
      <c r="M221" s="164" t="s">
        <v>669</v>
      </c>
      <c r="N221" s="163" t="s">
        <v>310</v>
      </c>
      <c r="O221" s="169">
        <f>VLOOKUP(N221,'Giang duong'!A:H,3,0)</f>
        <v>60</v>
      </c>
      <c r="P221" s="163"/>
      <c r="Q221" s="163" t="str">
        <f t="shared" si="16"/>
        <v>Trường ĐHNN</v>
      </c>
      <c r="R221" s="163" t="str">
        <f t="shared" si="17"/>
        <v>Trường ĐHNN</v>
      </c>
      <c r="S221" s="163"/>
      <c r="T221" s="163"/>
      <c r="U221" s="163" t="s">
        <v>143</v>
      </c>
      <c r="V221" s="166" t="s">
        <v>2033</v>
      </c>
      <c r="W221" s="71" t="s">
        <v>2045</v>
      </c>
      <c r="X221" s="83"/>
      <c r="Y221" s="83" t="s">
        <v>1490</v>
      </c>
      <c r="Z221" s="83"/>
      <c r="AA221" s="161" t="str">
        <f t="shared" si="15"/>
        <v>801VUSáng4,5</v>
      </c>
      <c r="AB221" s="207"/>
      <c r="AC221" s="207"/>
      <c r="AD221" s="207"/>
      <c r="AE221" s="207"/>
      <c r="AF221" s="207"/>
      <c r="AG221" s="207"/>
      <c r="AH221" s="207"/>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207"/>
      <c r="BG221" s="207"/>
      <c r="BH221" s="207"/>
      <c r="BI221" s="207"/>
      <c r="BJ221" s="207"/>
      <c r="BK221" s="207"/>
      <c r="BL221" s="207"/>
      <c r="BM221" s="207"/>
      <c r="BN221" s="207"/>
      <c r="BO221" s="207"/>
      <c r="BP221" s="207"/>
      <c r="BQ221" s="207"/>
      <c r="BR221" s="207"/>
      <c r="BS221" s="207"/>
      <c r="BT221" s="207"/>
      <c r="BU221" s="207"/>
      <c r="BV221" s="207"/>
      <c r="BW221" s="207"/>
      <c r="BX221" s="207"/>
      <c r="BY221" s="207"/>
      <c r="BZ221" s="207"/>
      <c r="CA221" s="207"/>
      <c r="CB221" s="207"/>
      <c r="CC221" s="207"/>
      <c r="CD221" s="207"/>
      <c r="CE221" s="207"/>
      <c r="CF221" s="207"/>
      <c r="CG221" s="207"/>
      <c r="CH221" s="207"/>
      <c r="CI221" s="207"/>
      <c r="CJ221" s="207"/>
      <c r="CK221" s="207"/>
      <c r="CL221" s="207"/>
      <c r="CM221" s="207"/>
      <c r="CN221" s="207"/>
      <c r="CO221" s="207"/>
      <c r="CP221" s="207"/>
      <c r="CQ221" s="207"/>
      <c r="CR221" s="207"/>
      <c r="CS221" s="207"/>
      <c r="CT221" s="207"/>
      <c r="CU221" s="207"/>
      <c r="CV221" s="207"/>
      <c r="CW221" s="207"/>
      <c r="CX221" s="207"/>
      <c r="CY221" s="207"/>
      <c r="CZ221" s="207"/>
      <c r="DA221" s="207"/>
      <c r="DB221" s="207"/>
      <c r="DC221" s="207"/>
      <c r="DD221" s="207"/>
      <c r="DE221" s="207"/>
      <c r="DF221" s="207"/>
      <c r="DG221" s="207"/>
      <c r="DH221" s="207"/>
      <c r="DI221" s="207"/>
      <c r="DJ221" s="207"/>
      <c r="DK221" s="207"/>
      <c r="DL221" s="207"/>
      <c r="DM221" s="207"/>
      <c r="DN221" s="207"/>
      <c r="DO221" s="207"/>
      <c r="DP221" s="207"/>
      <c r="DQ221" s="207"/>
      <c r="DR221" s="207"/>
      <c r="DS221" s="207"/>
      <c r="DT221" s="207"/>
      <c r="DU221" s="207"/>
      <c r="DV221" s="207"/>
      <c r="DW221" s="207"/>
      <c r="DX221" s="207"/>
      <c r="DY221" s="207"/>
      <c r="DZ221" s="207"/>
      <c r="EA221" s="207"/>
      <c r="EB221" s="207"/>
      <c r="EC221" s="207"/>
      <c r="ED221" s="207"/>
      <c r="EE221" s="207"/>
      <c r="EF221" s="207"/>
      <c r="EG221" s="207"/>
      <c r="EH221" s="207"/>
      <c r="EI221" s="207"/>
      <c r="EJ221" s="207"/>
      <c r="EK221" s="207"/>
      <c r="EL221" s="207"/>
      <c r="EM221" s="207"/>
      <c r="EN221" s="207"/>
      <c r="EO221" s="207"/>
      <c r="EP221" s="207"/>
      <c r="EQ221" s="207"/>
      <c r="ER221" s="207"/>
      <c r="ES221" s="207"/>
      <c r="ET221" s="207"/>
      <c r="EU221" s="207"/>
      <c r="EV221" s="207"/>
      <c r="EW221" s="207"/>
      <c r="EX221" s="207"/>
      <c r="EY221" s="207"/>
      <c r="EZ221" s="207"/>
      <c r="FA221" s="207"/>
      <c r="FB221" s="207"/>
      <c r="FC221" s="207"/>
      <c r="FD221" s="207"/>
      <c r="FE221" s="207"/>
      <c r="FF221" s="207"/>
      <c r="FG221" s="207"/>
      <c r="FH221" s="207"/>
      <c r="FI221" s="207"/>
      <c r="FJ221" s="207"/>
      <c r="FK221" s="207"/>
      <c r="FL221" s="207"/>
      <c r="FM221" s="207"/>
      <c r="FN221" s="207"/>
      <c r="FO221" s="207"/>
      <c r="FP221" s="207"/>
      <c r="FQ221" s="207"/>
      <c r="FR221" s="207"/>
      <c r="FS221" s="207"/>
      <c r="FT221" s="207"/>
      <c r="FU221" s="207"/>
      <c r="FV221" s="207"/>
      <c r="FW221" s="207"/>
      <c r="FX221" s="207"/>
      <c r="FY221" s="207"/>
      <c r="FZ221" s="207"/>
      <c r="GA221" s="207"/>
      <c r="GB221" s="207"/>
      <c r="GC221" s="207"/>
      <c r="GD221" s="207"/>
      <c r="GE221" s="207"/>
      <c r="GF221" s="207"/>
      <c r="GG221" s="207"/>
      <c r="GH221" s="207"/>
      <c r="GI221" s="207"/>
      <c r="GJ221" s="207"/>
      <c r="GK221" s="207"/>
      <c r="GL221" s="207"/>
      <c r="GM221" s="207"/>
      <c r="GN221" s="207"/>
      <c r="GO221" s="207"/>
      <c r="GP221" s="207"/>
      <c r="GQ221" s="207"/>
      <c r="GR221" s="207"/>
      <c r="GS221" s="207"/>
      <c r="GT221" s="207"/>
      <c r="GU221" s="207"/>
      <c r="GV221" s="207"/>
      <c r="GW221" s="207"/>
      <c r="GX221" s="207"/>
      <c r="GY221" s="207"/>
    </row>
    <row r="222" spans="1:207" s="72" customFormat="1" ht="51.75" customHeight="1" x14ac:dyDescent="0.2">
      <c r="A222" s="74">
        <v>213</v>
      </c>
      <c r="B222" s="83" t="s">
        <v>209</v>
      </c>
      <c r="C222" s="83" t="s">
        <v>202</v>
      </c>
      <c r="D222" s="83" t="s">
        <v>201</v>
      </c>
      <c r="E222" s="83" t="s">
        <v>1840</v>
      </c>
      <c r="F222" s="83">
        <v>5</v>
      </c>
      <c r="G222" s="83" t="s">
        <v>262</v>
      </c>
      <c r="H222" s="83" t="s">
        <v>1590</v>
      </c>
      <c r="I222" s="83">
        <v>57</v>
      </c>
      <c r="J222" s="163">
        <v>4</v>
      </c>
      <c r="K222" s="163" t="s">
        <v>186</v>
      </c>
      <c r="L222" s="163" t="s">
        <v>1922</v>
      </c>
      <c r="M222" s="164" t="s">
        <v>669</v>
      </c>
      <c r="N222" s="163" t="s">
        <v>311</v>
      </c>
      <c r="O222" s="169">
        <f>VLOOKUP(N222,'Giang duong'!A:H,3,0)</f>
        <v>60</v>
      </c>
      <c r="P222" s="163"/>
      <c r="Q222" s="163" t="str">
        <f t="shared" si="16"/>
        <v>Trường ĐHNN</v>
      </c>
      <c r="R222" s="163" t="str">
        <f t="shared" si="17"/>
        <v>Trường ĐHNN</v>
      </c>
      <c r="S222" s="163"/>
      <c r="T222" s="163"/>
      <c r="U222" s="163" t="s">
        <v>143</v>
      </c>
      <c r="V222" s="166" t="s">
        <v>2033</v>
      </c>
      <c r="W222" s="71" t="s">
        <v>2045</v>
      </c>
      <c r="X222" s="83"/>
      <c r="Y222" s="83" t="s">
        <v>1490</v>
      </c>
      <c r="Z222" s="83"/>
      <c r="AA222" s="161" t="str">
        <f t="shared" si="15"/>
        <v>802VUSáng4,5</v>
      </c>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207"/>
      <c r="CF222" s="207"/>
      <c r="CG222" s="207"/>
      <c r="CH222" s="207"/>
      <c r="CI222" s="207"/>
      <c r="CJ222" s="207"/>
      <c r="CK222" s="207"/>
      <c r="CL222" s="207"/>
      <c r="CM222" s="207"/>
      <c r="CN222" s="207"/>
      <c r="CO222" s="207"/>
      <c r="CP222" s="207"/>
      <c r="CQ222" s="207"/>
      <c r="CR222" s="207"/>
      <c r="CS222" s="207"/>
      <c r="CT222" s="207"/>
      <c r="CU222" s="207"/>
      <c r="CV222" s="207"/>
      <c r="CW222" s="207"/>
      <c r="CX222" s="207"/>
      <c r="CY222" s="207"/>
      <c r="CZ222" s="207"/>
      <c r="DA222" s="207"/>
      <c r="DB222" s="207"/>
      <c r="DC222" s="207"/>
      <c r="DD222" s="207"/>
      <c r="DE222" s="207"/>
      <c r="DF222" s="207"/>
      <c r="DG222" s="207"/>
      <c r="DH222" s="207"/>
      <c r="DI222" s="207"/>
      <c r="DJ222" s="207"/>
      <c r="DK222" s="207"/>
      <c r="DL222" s="207"/>
      <c r="DM222" s="207"/>
      <c r="DN222" s="207"/>
      <c r="DO222" s="207"/>
      <c r="DP222" s="207"/>
      <c r="DQ222" s="207"/>
      <c r="DR222" s="207"/>
      <c r="DS222" s="207"/>
      <c r="DT222" s="207"/>
      <c r="DU222" s="207"/>
      <c r="DV222" s="207"/>
      <c r="DW222" s="207"/>
      <c r="DX222" s="207"/>
      <c r="DY222" s="207"/>
      <c r="DZ222" s="207"/>
      <c r="EA222" s="207"/>
      <c r="EB222" s="207"/>
      <c r="EC222" s="207"/>
      <c r="ED222" s="207"/>
      <c r="EE222" s="207"/>
      <c r="EF222" s="207"/>
      <c r="EG222" s="207"/>
      <c r="EH222" s="207"/>
      <c r="EI222" s="207"/>
      <c r="EJ222" s="207"/>
      <c r="EK222" s="207"/>
      <c r="EL222" s="207"/>
      <c r="EM222" s="207"/>
      <c r="EN222" s="207"/>
      <c r="EO222" s="207"/>
      <c r="EP222" s="207"/>
      <c r="EQ222" s="207"/>
      <c r="ER222" s="207"/>
      <c r="ES222" s="207"/>
      <c r="ET222" s="207"/>
      <c r="EU222" s="207"/>
      <c r="EV222" s="207"/>
      <c r="EW222" s="207"/>
      <c r="EX222" s="207"/>
      <c r="EY222" s="207"/>
      <c r="EZ222" s="207"/>
      <c r="FA222" s="207"/>
      <c r="FB222" s="207"/>
      <c r="FC222" s="207"/>
      <c r="FD222" s="207"/>
      <c r="FE222" s="207"/>
      <c r="FF222" s="207"/>
      <c r="FG222" s="207"/>
      <c r="FH222" s="207"/>
      <c r="FI222" s="207"/>
      <c r="FJ222" s="207"/>
      <c r="FK222" s="207"/>
      <c r="FL222" s="207"/>
      <c r="FM222" s="207"/>
      <c r="FN222" s="207"/>
      <c r="FO222" s="207"/>
      <c r="FP222" s="207"/>
      <c r="FQ222" s="207"/>
      <c r="FR222" s="207"/>
      <c r="FS222" s="207"/>
      <c r="FT222" s="207"/>
      <c r="FU222" s="207"/>
      <c r="FV222" s="207"/>
      <c r="FW222" s="207"/>
      <c r="FX222" s="207"/>
      <c r="FY222" s="207"/>
      <c r="FZ222" s="207"/>
      <c r="GA222" s="207"/>
      <c r="GB222" s="207"/>
      <c r="GC222" s="207"/>
      <c r="GD222" s="207"/>
      <c r="GE222" s="207"/>
      <c r="GF222" s="207"/>
      <c r="GG222" s="207"/>
      <c r="GH222" s="207"/>
      <c r="GI222" s="207"/>
      <c r="GJ222" s="207"/>
      <c r="GK222" s="207"/>
      <c r="GL222" s="207"/>
      <c r="GM222" s="207"/>
      <c r="GN222" s="207"/>
      <c r="GO222" s="207"/>
      <c r="GP222" s="207"/>
      <c r="GQ222" s="207"/>
      <c r="GR222" s="207"/>
      <c r="GS222" s="207"/>
      <c r="GT222" s="207"/>
      <c r="GU222" s="207"/>
      <c r="GV222" s="207"/>
      <c r="GW222" s="207"/>
      <c r="GX222" s="207"/>
      <c r="GY222" s="207"/>
    </row>
    <row r="223" spans="1:207" s="72" customFormat="1" ht="51.75" customHeight="1" x14ac:dyDescent="0.2">
      <c r="A223" s="74">
        <v>214</v>
      </c>
      <c r="B223" s="83" t="s">
        <v>209</v>
      </c>
      <c r="C223" s="83" t="s">
        <v>202</v>
      </c>
      <c r="D223" s="83" t="s">
        <v>201</v>
      </c>
      <c r="E223" s="83" t="s">
        <v>1841</v>
      </c>
      <c r="F223" s="83">
        <v>5</v>
      </c>
      <c r="G223" s="83" t="s">
        <v>262</v>
      </c>
      <c r="H223" s="83" t="s">
        <v>1590</v>
      </c>
      <c r="I223" s="83">
        <v>57</v>
      </c>
      <c r="J223" s="163">
        <v>4</v>
      </c>
      <c r="K223" s="163" t="s">
        <v>186</v>
      </c>
      <c r="L223" s="163" t="s">
        <v>1922</v>
      </c>
      <c r="M223" s="164" t="s">
        <v>669</v>
      </c>
      <c r="N223" s="163" t="s">
        <v>312</v>
      </c>
      <c r="O223" s="169">
        <f>VLOOKUP(N223,'Giang duong'!A:H,3,0)</f>
        <v>60</v>
      </c>
      <c r="P223" s="163"/>
      <c r="Q223" s="163" t="str">
        <f t="shared" si="16"/>
        <v>Trường ĐHNN</v>
      </c>
      <c r="R223" s="163" t="str">
        <f t="shared" si="17"/>
        <v>Trường ĐHNN</v>
      </c>
      <c r="S223" s="163"/>
      <c r="T223" s="163"/>
      <c r="U223" s="163" t="s">
        <v>143</v>
      </c>
      <c r="V223" s="166" t="s">
        <v>2033</v>
      </c>
      <c r="W223" s="71" t="s">
        <v>2045</v>
      </c>
      <c r="X223" s="83"/>
      <c r="Y223" s="83" t="s">
        <v>1490</v>
      </c>
      <c r="Z223" s="83"/>
      <c r="AA223" s="161" t="str">
        <f t="shared" si="15"/>
        <v>803VUSáng4,5</v>
      </c>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row>
    <row r="224" spans="1:207" s="72" customFormat="1" ht="51.75" customHeight="1" x14ac:dyDescent="0.2">
      <c r="A224" s="74">
        <v>215</v>
      </c>
      <c r="B224" s="83" t="s">
        <v>209</v>
      </c>
      <c r="C224" s="83" t="s">
        <v>202</v>
      </c>
      <c r="D224" s="83" t="s">
        <v>201</v>
      </c>
      <c r="E224" s="83" t="s">
        <v>1842</v>
      </c>
      <c r="F224" s="83">
        <v>5</v>
      </c>
      <c r="G224" s="83" t="s">
        <v>262</v>
      </c>
      <c r="H224" s="83" t="s">
        <v>1590</v>
      </c>
      <c r="I224" s="83">
        <v>57</v>
      </c>
      <c r="J224" s="163">
        <v>4</v>
      </c>
      <c r="K224" s="163" t="s">
        <v>186</v>
      </c>
      <c r="L224" s="163" t="s">
        <v>1922</v>
      </c>
      <c r="M224" s="164" t="s">
        <v>669</v>
      </c>
      <c r="N224" s="163" t="s">
        <v>313</v>
      </c>
      <c r="O224" s="169">
        <f>VLOOKUP(N224,'Giang duong'!A:H,3,0)</f>
        <v>60</v>
      </c>
      <c r="P224" s="163"/>
      <c r="Q224" s="163" t="str">
        <f t="shared" si="16"/>
        <v>Trường ĐHNN</v>
      </c>
      <c r="R224" s="163" t="str">
        <f t="shared" si="17"/>
        <v>Trường ĐHNN</v>
      </c>
      <c r="S224" s="163"/>
      <c r="T224" s="163"/>
      <c r="U224" s="163" t="s">
        <v>143</v>
      </c>
      <c r="V224" s="166" t="s">
        <v>2033</v>
      </c>
      <c r="W224" s="71" t="s">
        <v>2045</v>
      </c>
      <c r="X224" s="83"/>
      <c r="Y224" s="83" t="s">
        <v>1490</v>
      </c>
      <c r="Z224" s="83"/>
      <c r="AA224" s="161" t="str">
        <f t="shared" si="15"/>
        <v>804VUSáng4,5</v>
      </c>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c r="BI224" s="207"/>
      <c r="BJ224" s="207"/>
      <c r="BK224" s="207"/>
      <c r="BL224" s="207"/>
      <c r="BM224" s="207"/>
      <c r="BN224" s="207"/>
      <c r="BO224" s="207"/>
      <c r="BP224" s="207"/>
      <c r="BQ224" s="207"/>
      <c r="BR224" s="207"/>
      <c r="BS224" s="207"/>
      <c r="BT224" s="207"/>
      <c r="BU224" s="207"/>
      <c r="BV224" s="207"/>
      <c r="BW224" s="207"/>
      <c r="BX224" s="207"/>
      <c r="BY224" s="207"/>
      <c r="BZ224" s="207"/>
      <c r="CA224" s="207"/>
      <c r="CB224" s="207"/>
      <c r="CC224" s="207"/>
      <c r="CD224" s="207"/>
      <c r="CE224" s="207"/>
      <c r="CF224" s="207"/>
      <c r="CG224" s="207"/>
      <c r="CH224" s="207"/>
      <c r="CI224" s="207"/>
      <c r="CJ224" s="207"/>
      <c r="CK224" s="207"/>
      <c r="CL224" s="207"/>
      <c r="CM224" s="207"/>
      <c r="CN224" s="207"/>
      <c r="CO224" s="207"/>
      <c r="CP224" s="207"/>
      <c r="CQ224" s="207"/>
      <c r="CR224" s="207"/>
      <c r="CS224" s="207"/>
      <c r="CT224" s="207"/>
      <c r="CU224" s="207"/>
      <c r="CV224" s="207"/>
      <c r="CW224" s="207"/>
      <c r="CX224" s="207"/>
      <c r="CY224" s="207"/>
      <c r="CZ224" s="207"/>
      <c r="DA224" s="207"/>
      <c r="DB224" s="207"/>
      <c r="DC224" s="207"/>
      <c r="DD224" s="207"/>
      <c r="DE224" s="207"/>
      <c r="DF224" s="207"/>
      <c r="DG224" s="207"/>
      <c r="DH224" s="207"/>
      <c r="DI224" s="207"/>
      <c r="DJ224" s="207"/>
      <c r="DK224" s="207"/>
      <c r="DL224" s="207"/>
      <c r="DM224" s="207"/>
      <c r="DN224" s="207"/>
      <c r="DO224" s="207"/>
      <c r="DP224" s="207"/>
      <c r="DQ224" s="207"/>
      <c r="DR224" s="207"/>
      <c r="DS224" s="207"/>
      <c r="DT224" s="207"/>
      <c r="DU224" s="207"/>
      <c r="DV224" s="207"/>
      <c r="DW224" s="207"/>
      <c r="DX224" s="207"/>
      <c r="DY224" s="207"/>
      <c r="DZ224" s="207"/>
      <c r="EA224" s="207"/>
      <c r="EB224" s="207"/>
      <c r="EC224" s="207"/>
      <c r="ED224" s="207"/>
      <c r="EE224" s="207"/>
      <c r="EF224" s="207"/>
      <c r="EG224" s="207"/>
      <c r="EH224" s="207"/>
      <c r="EI224" s="207"/>
      <c r="EJ224" s="207"/>
      <c r="EK224" s="207"/>
      <c r="EL224" s="207"/>
      <c r="EM224" s="207"/>
      <c r="EN224" s="207"/>
      <c r="EO224" s="207"/>
      <c r="EP224" s="207"/>
      <c r="EQ224" s="207"/>
      <c r="ER224" s="207"/>
      <c r="ES224" s="207"/>
      <c r="ET224" s="207"/>
      <c r="EU224" s="207"/>
      <c r="EV224" s="207"/>
      <c r="EW224" s="207"/>
      <c r="EX224" s="207"/>
      <c r="EY224" s="207"/>
      <c r="EZ224" s="207"/>
      <c r="FA224" s="207"/>
      <c r="FB224" s="207"/>
      <c r="FC224" s="207"/>
      <c r="FD224" s="207"/>
      <c r="FE224" s="207"/>
      <c r="FF224" s="207"/>
      <c r="FG224" s="207"/>
      <c r="FH224" s="207"/>
      <c r="FI224" s="207"/>
      <c r="FJ224" s="207"/>
      <c r="FK224" s="207"/>
      <c r="FL224" s="207"/>
      <c r="FM224" s="207"/>
      <c r="FN224" s="207"/>
      <c r="FO224" s="207"/>
      <c r="FP224" s="207"/>
      <c r="FQ224" s="207"/>
      <c r="FR224" s="207"/>
      <c r="FS224" s="207"/>
      <c r="FT224" s="207"/>
      <c r="FU224" s="207"/>
      <c r="FV224" s="207"/>
      <c r="FW224" s="207"/>
      <c r="FX224" s="207"/>
      <c r="FY224" s="207"/>
      <c r="FZ224" s="207"/>
      <c r="GA224" s="207"/>
      <c r="GB224" s="207"/>
      <c r="GC224" s="207"/>
      <c r="GD224" s="207"/>
      <c r="GE224" s="207"/>
      <c r="GF224" s="207"/>
      <c r="GG224" s="207"/>
      <c r="GH224" s="207"/>
      <c r="GI224" s="207"/>
      <c r="GJ224" s="207"/>
      <c r="GK224" s="207"/>
      <c r="GL224" s="207"/>
      <c r="GM224" s="207"/>
      <c r="GN224" s="207"/>
      <c r="GO224" s="207"/>
      <c r="GP224" s="207"/>
      <c r="GQ224" s="207"/>
      <c r="GR224" s="207"/>
      <c r="GS224" s="207"/>
      <c r="GT224" s="207"/>
      <c r="GU224" s="207"/>
      <c r="GV224" s="207"/>
      <c r="GW224" s="207"/>
      <c r="GX224" s="207"/>
      <c r="GY224" s="207"/>
    </row>
    <row r="225" spans="1:207" s="72" customFormat="1" ht="51.75" customHeight="1" x14ac:dyDescent="0.2">
      <c r="A225" s="74">
        <v>216</v>
      </c>
      <c r="B225" s="83" t="s">
        <v>209</v>
      </c>
      <c r="C225" s="83" t="s">
        <v>202</v>
      </c>
      <c r="D225" s="83" t="s">
        <v>201</v>
      </c>
      <c r="E225" s="83" t="s">
        <v>1843</v>
      </c>
      <c r="F225" s="83">
        <v>5</v>
      </c>
      <c r="G225" s="83" t="s">
        <v>262</v>
      </c>
      <c r="H225" s="83" t="s">
        <v>1610</v>
      </c>
      <c r="I225" s="83">
        <v>55</v>
      </c>
      <c r="J225" s="163">
        <v>3</v>
      </c>
      <c r="K225" s="163" t="s">
        <v>296</v>
      </c>
      <c r="L225" s="163" t="s">
        <v>1923</v>
      </c>
      <c r="M225" s="164" t="s">
        <v>327</v>
      </c>
      <c r="N225" s="163" t="s">
        <v>310</v>
      </c>
      <c r="O225" s="169">
        <f>VLOOKUP(N225,'Giang duong'!A:H,3,0)</f>
        <v>60</v>
      </c>
      <c r="P225" s="163"/>
      <c r="Q225" s="163" t="str">
        <f t="shared" si="16"/>
        <v>Trường ĐHNN</v>
      </c>
      <c r="R225" s="163" t="str">
        <f t="shared" si="17"/>
        <v>Trường ĐHNN</v>
      </c>
      <c r="S225" s="163"/>
      <c r="T225" s="163"/>
      <c r="U225" s="163" t="s">
        <v>143</v>
      </c>
      <c r="V225" s="166" t="s">
        <v>2033</v>
      </c>
      <c r="W225" s="71" t="s">
        <v>2045</v>
      </c>
      <c r="X225" s="83"/>
      <c r="Y225" s="83" t="s">
        <v>1490</v>
      </c>
      <c r="Z225" s="83"/>
      <c r="AA225" s="161" t="str">
        <f t="shared" si="15"/>
        <v>801VUChiều3,4</v>
      </c>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row>
    <row r="226" spans="1:207" s="72" customFormat="1" ht="51.75" customHeight="1" x14ac:dyDescent="0.2">
      <c r="A226" s="74">
        <v>217</v>
      </c>
      <c r="B226" s="83" t="s">
        <v>209</v>
      </c>
      <c r="C226" s="83" t="s">
        <v>202</v>
      </c>
      <c r="D226" s="83" t="s">
        <v>201</v>
      </c>
      <c r="E226" s="83" t="s">
        <v>1844</v>
      </c>
      <c r="F226" s="83">
        <v>5</v>
      </c>
      <c r="G226" s="83" t="s">
        <v>262</v>
      </c>
      <c r="H226" s="83" t="s">
        <v>1610</v>
      </c>
      <c r="I226" s="83">
        <v>55</v>
      </c>
      <c r="J226" s="163">
        <v>3</v>
      </c>
      <c r="K226" s="163" t="s">
        <v>296</v>
      </c>
      <c r="L226" s="163" t="s">
        <v>1923</v>
      </c>
      <c r="M226" s="164" t="s">
        <v>327</v>
      </c>
      <c r="N226" s="163" t="s">
        <v>311</v>
      </c>
      <c r="O226" s="169">
        <f>VLOOKUP(N226,'Giang duong'!A:H,3,0)</f>
        <v>60</v>
      </c>
      <c r="P226" s="163"/>
      <c r="Q226" s="163" t="str">
        <f t="shared" si="16"/>
        <v>Trường ĐHNN</v>
      </c>
      <c r="R226" s="163" t="str">
        <f t="shared" si="17"/>
        <v>Trường ĐHNN</v>
      </c>
      <c r="S226" s="163"/>
      <c r="T226" s="163"/>
      <c r="U226" s="163" t="s">
        <v>143</v>
      </c>
      <c r="V226" s="166" t="s">
        <v>2033</v>
      </c>
      <c r="W226" s="71" t="s">
        <v>2045</v>
      </c>
      <c r="X226" s="83"/>
      <c r="Y226" s="83" t="s">
        <v>1490</v>
      </c>
      <c r="Z226" s="83"/>
      <c r="AA226" s="161" t="str">
        <f t="shared" si="15"/>
        <v>802VUChiều3,4</v>
      </c>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row>
    <row r="227" spans="1:207" s="72" customFormat="1" ht="51.75" customHeight="1" x14ac:dyDescent="0.2">
      <c r="A227" s="74">
        <v>218</v>
      </c>
      <c r="B227" s="83" t="s">
        <v>209</v>
      </c>
      <c r="C227" s="83" t="s">
        <v>202</v>
      </c>
      <c r="D227" s="83" t="s">
        <v>201</v>
      </c>
      <c r="E227" s="83" t="s">
        <v>1845</v>
      </c>
      <c r="F227" s="83">
        <v>5</v>
      </c>
      <c r="G227" s="83" t="s">
        <v>262</v>
      </c>
      <c r="H227" s="83" t="s">
        <v>1610</v>
      </c>
      <c r="I227" s="83">
        <v>55</v>
      </c>
      <c r="J227" s="163">
        <v>3</v>
      </c>
      <c r="K227" s="163" t="s">
        <v>296</v>
      </c>
      <c r="L227" s="163" t="s">
        <v>1923</v>
      </c>
      <c r="M227" s="164" t="s">
        <v>327</v>
      </c>
      <c r="N227" s="163" t="s">
        <v>312</v>
      </c>
      <c r="O227" s="169">
        <f>VLOOKUP(N227,'Giang duong'!A:H,3,0)</f>
        <v>60</v>
      </c>
      <c r="P227" s="163"/>
      <c r="Q227" s="163" t="str">
        <f t="shared" si="16"/>
        <v>Trường ĐHNN</v>
      </c>
      <c r="R227" s="163" t="str">
        <f t="shared" si="17"/>
        <v>Trường ĐHNN</v>
      </c>
      <c r="S227" s="163"/>
      <c r="T227" s="163"/>
      <c r="U227" s="163" t="s">
        <v>143</v>
      </c>
      <c r="V227" s="166" t="s">
        <v>2033</v>
      </c>
      <c r="W227" s="71" t="s">
        <v>2045</v>
      </c>
      <c r="X227" s="83"/>
      <c r="Y227" s="83" t="s">
        <v>1490</v>
      </c>
      <c r="Z227" s="83"/>
      <c r="AA227" s="161" t="str">
        <f t="shared" si="15"/>
        <v>803VUChiều3,4</v>
      </c>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row>
    <row r="228" spans="1:207" s="72" customFormat="1" ht="51.75" customHeight="1" x14ac:dyDescent="0.2">
      <c r="A228" s="74">
        <v>219</v>
      </c>
      <c r="B228" s="83" t="s">
        <v>209</v>
      </c>
      <c r="C228" s="83" t="s">
        <v>202</v>
      </c>
      <c r="D228" s="83" t="s">
        <v>201</v>
      </c>
      <c r="E228" s="83" t="s">
        <v>1846</v>
      </c>
      <c r="F228" s="83">
        <v>5</v>
      </c>
      <c r="G228" s="83" t="s">
        <v>262</v>
      </c>
      <c r="H228" s="83" t="s">
        <v>1643</v>
      </c>
      <c r="I228" s="83">
        <v>57</v>
      </c>
      <c r="J228" s="163">
        <v>3</v>
      </c>
      <c r="K228" s="163" t="s">
        <v>296</v>
      </c>
      <c r="L228" s="163" t="s">
        <v>1923</v>
      </c>
      <c r="M228" s="164" t="s">
        <v>327</v>
      </c>
      <c r="N228" s="163" t="s">
        <v>332</v>
      </c>
      <c r="O228" s="169">
        <f>VLOOKUP(N228,'Giang duong'!A:H,3,0)</f>
        <v>60</v>
      </c>
      <c r="P228" s="163"/>
      <c r="Q228" s="163" t="str">
        <f t="shared" si="16"/>
        <v>Trường ĐHNN</v>
      </c>
      <c r="R228" s="163" t="str">
        <f t="shared" si="17"/>
        <v>Trường ĐHNN</v>
      </c>
      <c r="S228" s="163"/>
      <c r="T228" s="163"/>
      <c r="U228" s="163" t="s">
        <v>143</v>
      </c>
      <c r="V228" s="166" t="s">
        <v>2033</v>
      </c>
      <c r="W228" s="71" t="s">
        <v>2045</v>
      </c>
      <c r="X228" s="83"/>
      <c r="Y228" s="83" t="s">
        <v>1490</v>
      </c>
      <c r="Z228" s="83"/>
      <c r="AA228" s="161" t="str">
        <f t="shared" si="15"/>
        <v>807VUChiều3,4</v>
      </c>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row>
    <row r="229" spans="1:207" s="72" customFormat="1" ht="51.75" customHeight="1" x14ac:dyDescent="0.2">
      <c r="A229" s="74">
        <v>220</v>
      </c>
      <c r="B229" s="83" t="s">
        <v>209</v>
      </c>
      <c r="C229" s="83" t="s">
        <v>202</v>
      </c>
      <c r="D229" s="83" t="s">
        <v>201</v>
      </c>
      <c r="E229" s="83" t="s">
        <v>1847</v>
      </c>
      <c r="F229" s="83">
        <v>5</v>
      </c>
      <c r="G229" s="83" t="s">
        <v>262</v>
      </c>
      <c r="H229" s="83" t="s">
        <v>1643</v>
      </c>
      <c r="I229" s="83">
        <v>57</v>
      </c>
      <c r="J229" s="163">
        <v>3</v>
      </c>
      <c r="K229" s="163" t="s">
        <v>296</v>
      </c>
      <c r="L229" s="163" t="s">
        <v>1923</v>
      </c>
      <c r="M229" s="164" t="s">
        <v>327</v>
      </c>
      <c r="N229" s="163" t="s">
        <v>333</v>
      </c>
      <c r="O229" s="169">
        <f>VLOOKUP(N229,'Giang duong'!A:H,3,0)</f>
        <v>60</v>
      </c>
      <c r="P229" s="163"/>
      <c r="Q229" s="163" t="str">
        <f t="shared" si="16"/>
        <v>Trường ĐHNN</v>
      </c>
      <c r="R229" s="163" t="str">
        <f t="shared" si="17"/>
        <v>Trường ĐHNN</v>
      </c>
      <c r="S229" s="163"/>
      <c r="T229" s="163"/>
      <c r="U229" s="163" t="s">
        <v>143</v>
      </c>
      <c r="V229" s="166" t="s">
        <v>2033</v>
      </c>
      <c r="W229" s="71" t="s">
        <v>2045</v>
      </c>
      <c r="X229" s="83"/>
      <c r="Y229" s="83" t="s">
        <v>1490</v>
      </c>
      <c r="Z229" s="83"/>
      <c r="AA229" s="161" t="str">
        <f t="shared" si="15"/>
        <v>808VUChiều3,4</v>
      </c>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row>
    <row r="230" spans="1:207" s="72" customFormat="1" ht="51.75" customHeight="1" x14ac:dyDescent="0.2">
      <c r="A230" s="74">
        <v>221</v>
      </c>
      <c r="B230" s="83" t="s">
        <v>209</v>
      </c>
      <c r="C230" s="83" t="s">
        <v>202</v>
      </c>
      <c r="D230" s="83" t="s">
        <v>201</v>
      </c>
      <c r="E230" s="83" t="s">
        <v>1848</v>
      </c>
      <c r="F230" s="83">
        <v>5</v>
      </c>
      <c r="G230" s="83" t="s">
        <v>240</v>
      </c>
      <c r="H230" s="83" t="s">
        <v>1611</v>
      </c>
      <c r="I230" s="83">
        <v>80</v>
      </c>
      <c r="J230" s="163">
        <v>1</v>
      </c>
      <c r="K230" s="163" t="s">
        <v>296</v>
      </c>
      <c r="L230" s="163" t="s">
        <v>1922</v>
      </c>
      <c r="M230" s="163" t="s">
        <v>327</v>
      </c>
      <c r="N230" s="163" t="s">
        <v>356</v>
      </c>
      <c r="O230" s="169">
        <f>VLOOKUP(N230,'Giang duong'!A:H,3,0)</f>
        <v>85</v>
      </c>
      <c r="P230" s="163"/>
      <c r="Q230" s="163" t="str">
        <f t="shared" si="16"/>
        <v>Trường ĐHNN</v>
      </c>
      <c r="R230" s="163" t="str">
        <f t="shared" si="17"/>
        <v>Trường ĐHNN</v>
      </c>
      <c r="S230" s="163"/>
      <c r="T230" s="163"/>
      <c r="U230" s="163" t="s">
        <v>143</v>
      </c>
      <c r="V230" s="166"/>
      <c r="W230" s="71" t="s">
        <v>2043</v>
      </c>
      <c r="X230" s="83"/>
      <c r="Y230" s="83" t="s">
        <v>1490</v>
      </c>
      <c r="Z230" s="83"/>
      <c r="AA230" s="161" t="str">
        <f t="shared" si="15"/>
        <v>705VUChiều4,5</v>
      </c>
      <c r="AB230" s="207"/>
      <c r="AC230" s="207"/>
    </row>
    <row r="231" spans="1:207" ht="51.75" customHeight="1" x14ac:dyDescent="0.2">
      <c r="A231" s="74">
        <v>222</v>
      </c>
      <c r="B231" s="83" t="s">
        <v>1592</v>
      </c>
      <c r="C231" s="83" t="s">
        <v>1585</v>
      </c>
      <c r="D231" s="83" t="s">
        <v>202</v>
      </c>
      <c r="E231" s="83" t="s">
        <v>1849</v>
      </c>
      <c r="F231" s="83">
        <v>5</v>
      </c>
      <c r="G231" s="83" t="s">
        <v>262</v>
      </c>
      <c r="H231" s="83" t="s">
        <v>1593</v>
      </c>
      <c r="I231" s="83">
        <v>57</v>
      </c>
      <c r="J231" s="163">
        <v>3</v>
      </c>
      <c r="K231" s="162" t="s">
        <v>296</v>
      </c>
      <c r="L231" s="162" t="s">
        <v>1921</v>
      </c>
      <c r="M231" s="170" t="s">
        <v>327</v>
      </c>
      <c r="N231" s="162" t="s">
        <v>314</v>
      </c>
      <c r="O231" s="169">
        <f>VLOOKUP(N231,'Giang duong'!A:H,3,0)</f>
        <v>60</v>
      </c>
      <c r="P231" s="163"/>
      <c r="Q231" s="163" t="str">
        <f t="shared" si="16"/>
        <v>Trường ĐHNN</v>
      </c>
      <c r="R231" s="163" t="str">
        <f t="shared" si="17"/>
        <v>Trường ĐHNN</v>
      </c>
      <c r="S231" s="163"/>
      <c r="T231" s="163"/>
      <c r="U231" s="163" t="s">
        <v>143</v>
      </c>
      <c r="V231" s="166" t="s">
        <v>2033</v>
      </c>
      <c r="W231" s="71" t="s">
        <v>2044</v>
      </c>
      <c r="X231" s="83"/>
      <c r="Y231" s="83" t="s">
        <v>1490</v>
      </c>
      <c r="Z231" s="83"/>
      <c r="AA231" s="161" t="str">
        <f t="shared" si="15"/>
        <v>805VUChiều5,6</v>
      </c>
    </row>
    <row r="232" spans="1:207" ht="51.75" customHeight="1" x14ac:dyDescent="0.2">
      <c r="A232" s="74">
        <v>223</v>
      </c>
      <c r="B232" s="83" t="s">
        <v>1592</v>
      </c>
      <c r="C232" s="83" t="s">
        <v>1585</v>
      </c>
      <c r="D232" s="83" t="s">
        <v>202</v>
      </c>
      <c r="E232" s="83" t="s">
        <v>1850</v>
      </c>
      <c r="F232" s="83">
        <v>5</v>
      </c>
      <c r="G232" s="83" t="s">
        <v>262</v>
      </c>
      <c r="H232" s="83" t="s">
        <v>1593</v>
      </c>
      <c r="I232" s="83">
        <v>57</v>
      </c>
      <c r="J232" s="163">
        <v>3</v>
      </c>
      <c r="K232" s="162" t="s">
        <v>296</v>
      </c>
      <c r="L232" s="162" t="s">
        <v>1921</v>
      </c>
      <c r="M232" s="170" t="s">
        <v>327</v>
      </c>
      <c r="N232" s="162" t="s">
        <v>315</v>
      </c>
      <c r="O232" s="169">
        <f>VLOOKUP(N232,'Giang duong'!A:H,3,0)</f>
        <v>60</v>
      </c>
      <c r="P232" s="163"/>
      <c r="Q232" s="163" t="str">
        <f t="shared" si="16"/>
        <v>Trường ĐHNN</v>
      </c>
      <c r="R232" s="163" t="str">
        <f t="shared" si="17"/>
        <v>Trường ĐHNN</v>
      </c>
      <c r="S232" s="163"/>
      <c r="T232" s="163"/>
      <c r="U232" s="163" t="s">
        <v>143</v>
      </c>
      <c r="V232" s="166" t="s">
        <v>2033</v>
      </c>
      <c r="W232" s="71" t="s">
        <v>2044</v>
      </c>
      <c r="X232" s="83"/>
      <c r="Y232" s="83" t="s">
        <v>1490</v>
      </c>
      <c r="Z232" s="83"/>
      <c r="AA232" s="161" t="str">
        <f t="shared" si="15"/>
        <v>806VUChiều5,6</v>
      </c>
    </row>
    <row r="233" spans="1:207" ht="51.75" customHeight="1" x14ac:dyDescent="0.2">
      <c r="A233" s="74">
        <v>224</v>
      </c>
      <c r="B233" s="83" t="s">
        <v>1592</v>
      </c>
      <c r="C233" s="83" t="s">
        <v>1585</v>
      </c>
      <c r="D233" s="83" t="s">
        <v>202</v>
      </c>
      <c r="E233" s="83" t="s">
        <v>1851</v>
      </c>
      <c r="F233" s="83">
        <v>5</v>
      </c>
      <c r="G233" s="83" t="s">
        <v>262</v>
      </c>
      <c r="H233" s="83" t="s">
        <v>1590</v>
      </c>
      <c r="I233" s="83">
        <v>58</v>
      </c>
      <c r="J233" s="163">
        <v>4</v>
      </c>
      <c r="K233" s="163" t="s">
        <v>186</v>
      </c>
      <c r="L233" s="163" t="s">
        <v>1922</v>
      </c>
      <c r="M233" s="164" t="s">
        <v>669</v>
      </c>
      <c r="N233" s="163" t="s">
        <v>310</v>
      </c>
      <c r="O233" s="169">
        <f>VLOOKUP(N233,'Giang duong'!A:H,3,0)</f>
        <v>60</v>
      </c>
      <c r="P233" s="163"/>
      <c r="Q233" s="163" t="str">
        <f t="shared" si="16"/>
        <v>Trường ĐHNN</v>
      </c>
      <c r="R233" s="163" t="str">
        <f t="shared" si="17"/>
        <v>Trường ĐHNN</v>
      </c>
      <c r="S233" s="163"/>
      <c r="T233" s="163"/>
      <c r="U233" s="163" t="s">
        <v>143</v>
      </c>
      <c r="V233" s="166" t="s">
        <v>2033</v>
      </c>
      <c r="W233" s="71" t="s">
        <v>2044</v>
      </c>
      <c r="X233" s="83"/>
      <c r="Y233" s="83" t="s">
        <v>1490</v>
      </c>
      <c r="Z233" s="83"/>
      <c r="AA233" s="161" t="str">
        <f t="shared" si="15"/>
        <v>801VUSáng4,5</v>
      </c>
    </row>
    <row r="234" spans="1:207" ht="51.75" customHeight="1" x14ac:dyDescent="0.2">
      <c r="A234" s="74">
        <v>225</v>
      </c>
      <c r="B234" s="83" t="s">
        <v>1592</v>
      </c>
      <c r="C234" s="83" t="s">
        <v>1585</v>
      </c>
      <c r="D234" s="83" t="s">
        <v>202</v>
      </c>
      <c r="E234" s="83" t="s">
        <v>1852</v>
      </c>
      <c r="F234" s="83">
        <v>5</v>
      </c>
      <c r="G234" s="83" t="s">
        <v>262</v>
      </c>
      <c r="H234" s="83" t="s">
        <v>1590</v>
      </c>
      <c r="I234" s="83">
        <v>58</v>
      </c>
      <c r="J234" s="163">
        <v>4</v>
      </c>
      <c r="K234" s="163" t="s">
        <v>186</v>
      </c>
      <c r="L234" s="163" t="s">
        <v>1922</v>
      </c>
      <c r="M234" s="164" t="s">
        <v>669</v>
      </c>
      <c r="N234" s="163" t="s">
        <v>311</v>
      </c>
      <c r="O234" s="169">
        <f>VLOOKUP(N234,'Giang duong'!A:H,3,0)</f>
        <v>60</v>
      </c>
      <c r="P234" s="163"/>
      <c r="Q234" s="163" t="str">
        <f t="shared" si="16"/>
        <v>Trường ĐHNN</v>
      </c>
      <c r="R234" s="163" t="str">
        <f t="shared" si="17"/>
        <v>Trường ĐHNN</v>
      </c>
      <c r="S234" s="163"/>
      <c r="T234" s="163"/>
      <c r="U234" s="163" t="s">
        <v>143</v>
      </c>
      <c r="V234" s="166" t="s">
        <v>2033</v>
      </c>
      <c r="W234" s="71" t="s">
        <v>2044</v>
      </c>
      <c r="X234" s="83"/>
      <c r="Y234" s="83" t="s">
        <v>1490</v>
      </c>
      <c r="Z234" s="83"/>
      <c r="AA234" s="161" t="str">
        <f t="shared" si="15"/>
        <v>802VUSáng4,5</v>
      </c>
    </row>
    <row r="235" spans="1:207" ht="51.75" customHeight="1" x14ac:dyDescent="0.2">
      <c r="A235" s="74">
        <v>226</v>
      </c>
      <c r="B235" s="83" t="s">
        <v>1592</v>
      </c>
      <c r="C235" s="83" t="s">
        <v>1585</v>
      </c>
      <c r="D235" s="83" t="s">
        <v>202</v>
      </c>
      <c r="E235" s="83" t="s">
        <v>1853</v>
      </c>
      <c r="F235" s="83">
        <v>5</v>
      </c>
      <c r="G235" s="83" t="s">
        <v>262</v>
      </c>
      <c r="H235" s="83" t="s">
        <v>1590</v>
      </c>
      <c r="I235" s="83">
        <v>58</v>
      </c>
      <c r="J235" s="163">
        <v>4</v>
      </c>
      <c r="K235" s="163" t="s">
        <v>186</v>
      </c>
      <c r="L235" s="163" t="s">
        <v>1922</v>
      </c>
      <c r="M235" s="164" t="s">
        <v>669</v>
      </c>
      <c r="N235" s="163" t="s">
        <v>312</v>
      </c>
      <c r="O235" s="169">
        <f>VLOOKUP(N235,'Giang duong'!A:H,3,0)</f>
        <v>60</v>
      </c>
      <c r="P235" s="163"/>
      <c r="Q235" s="163" t="str">
        <f t="shared" si="16"/>
        <v>Trường ĐHNN</v>
      </c>
      <c r="R235" s="163" t="str">
        <f t="shared" si="17"/>
        <v>Trường ĐHNN</v>
      </c>
      <c r="S235" s="163"/>
      <c r="T235" s="163"/>
      <c r="U235" s="163" t="s">
        <v>143</v>
      </c>
      <c r="V235" s="166" t="s">
        <v>2033</v>
      </c>
      <c r="W235" s="71" t="s">
        <v>2044</v>
      </c>
      <c r="X235" s="83"/>
      <c r="Y235" s="83" t="s">
        <v>1490</v>
      </c>
      <c r="Z235" s="83"/>
      <c r="AA235" s="161" t="str">
        <f t="shared" si="15"/>
        <v>803VUSáng4,5</v>
      </c>
    </row>
    <row r="236" spans="1:207" ht="51.75" customHeight="1" x14ac:dyDescent="0.2">
      <c r="A236" s="74">
        <v>227</v>
      </c>
      <c r="B236" s="83" t="s">
        <v>1592</v>
      </c>
      <c r="C236" s="83" t="s">
        <v>1585</v>
      </c>
      <c r="D236" s="83" t="s">
        <v>202</v>
      </c>
      <c r="E236" s="83" t="s">
        <v>1854</v>
      </c>
      <c r="F236" s="83">
        <v>5</v>
      </c>
      <c r="G236" s="83" t="s">
        <v>262</v>
      </c>
      <c r="H236" s="83" t="s">
        <v>1590</v>
      </c>
      <c r="I236" s="83">
        <v>58</v>
      </c>
      <c r="J236" s="163">
        <v>4</v>
      </c>
      <c r="K236" s="163" t="s">
        <v>186</v>
      </c>
      <c r="L236" s="163" t="s">
        <v>1922</v>
      </c>
      <c r="M236" s="164" t="s">
        <v>669</v>
      </c>
      <c r="N236" s="163" t="s">
        <v>313</v>
      </c>
      <c r="O236" s="169">
        <f>VLOOKUP(N236,'Giang duong'!A:H,3,0)</f>
        <v>60</v>
      </c>
      <c r="P236" s="163"/>
      <c r="Q236" s="163" t="str">
        <f t="shared" si="16"/>
        <v>Trường ĐHNN</v>
      </c>
      <c r="R236" s="163" t="str">
        <f t="shared" si="17"/>
        <v>Trường ĐHNN</v>
      </c>
      <c r="S236" s="163"/>
      <c r="T236" s="163"/>
      <c r="U236" s="163" t="s">
        <v>143</v>
      </c>
      <c r="V236" s="166" t="s">
        <v>2033</v>
      </c>
      <c r="W236" s="71" t="s">
        <v>2044</v>
      </c>
      <c r="X236" s="83"/>
      <c r="Y236" s="83" t="s">
        <v>1490</v>
      </c>
      <c r="Z236" s="83"/>
      <c r="AA236" s="161" t="str">
        <f t="shared" si="15"/>
        <v>804VUSáng4,5</v>
      </c>
    </row>
    <row r="237" spans="1:207" ht="51.75" customHeight="1" x14ac:dyDescent="0.2">
      <c r="A237" s="74">
        <v>228</v>
      </c>
      <c r="B237" s="83" t="s">
        <v>1592</v>
      </c>
      <c r="C237" s="83" t="s">
        <v>1585</v>
      </c>
      <c r="D237" s="83" t="s">
        <v>202</v>
      </c>
      <c r="E237" s="83" t="s">
        <v>1855</v>
      </c>
      <c r="F237" s="83">
        <v>5</v>
      </c>
      <c r="G237" s="83" t="s">
        <v>262</v>
      </c>
      <c r="H237" s="83" t="s">
        <v>1643</v>
      </c>
      <c r="I237" s="83">
        <v>57</v>
      </c>
      <c r="J237" s="163">
        <v>3</v>
      </c>
      <c r="K237" s="163" t="s">
        <v>296</v>
      </c>
      <c r="L237" s="163" t="s">
        <v>1923</v>
      </c>
      <c r="M237" s="164" t="s">
        <v>327</v>
      </c>
      <c r="N237" s="163" t="s">
        <v>332</v>
      </c>
      <c r="O237" s="169">
        <f>VLOOKUP(N237,'Giang duong'!A:H,3,0)</f>
        <v>60</v>
      </c>
      <c r="P237" s="163"/>
      <c r="Q237" s="163" t="str">
        <f t="shared" si="16"/>
        <v>Trường ĐHNN</v>
      </c>
      <c r="R237" s="163" t="str">
        <f t="shared" si="17"/>
        <v>Trường ĐHNN</v>
      </c>
      <c r="S237" s="163"/>
      <c r="T237" s="163"/>
      <c r="U237" s="163" t="s">
        <v>143</v>
      </c>
      <c r="V237" s="166" t="s">
        <v>2033</v>
      </c>
      <c r="W237" s="71" t="s">
        <v>2044</v>
      </c>
      <c r="X237" s="83"/>
      <c r="Y237" s="83" t="s">
        <v>1490</v>
      </c>
      <c r="Z237" s="83"/>
      <c r="AA237" s="161" t="str">
        <f t="shared" si="15"/>
        <v>807VUChiều3,4</v>
      </c>
    </row>
    <row r="238" spans="1:207" ht="51.75" customHeight="1" x14ac:dyDescent="0.2">
      <c r="A238" s="74">
        <v>229</v>
      </c>
      <c r="B238" s="83" t="s">
        <v>1592</v>
      </c>
      <c r="C238" s="83" t="s">
        <v>1585</v>
      </c>
      <c r="D238" s="83" t="s">
        <v>202</v>
      </c>
      <c r="E238" s="83" t="s">
        <v>1856</v>
      </c>
      <c r="F238" s="83">
        <v>5</v>
      </c>
      <c r="G238" s="83" t="s">
        <v>262</v>
      </c>
      <c r="H238" s="83" t="s">
        <v>1643</v>
      </c>
      <c r="I238" s="83">
        <v>57</v>
      </c>
      <c r="J238" s="163">
        <v>3</v>
      </c>
      <c r="K238" s="163" t="s">
        <v>296</v>
      </c>
      <c r="L238" s="163" t="s">
        <v>1923</v>
      </c>
      <c r="M238" s="164" t="s">
        <v>327</v>
      </c>
      <c r="N238" s="163" t="s">
        <v>333</v>
      </c>
      <c r="O238" s="169">
        <f>VLOOKUP(N238,'Giang duong'!A:H,3,0)</f>
        <v>60</v>
      </c>
      <c r="P238" s="163"/>
      <c r="Q238" s="163" t="str">
        <f t="shared" si="16"/>
        <v>Trường ĐHNN</v>
      </c>
      <c r="R238" s="163" t="str">
        <f t="shared" si="17"/>
        <v>Trường ĐHNN</v>
      </c>
      <c r="S238" s="163"/>
      <c r="T238" s="163"/>
      <c r="U238" s="163" t="s">
        <v>143</v>
      </c>
      <c r="V238" s="166" t="s">
        <v>2033</v>
      </c>
      <c r="W238" s="71" t="s">
        <v>2044</v>
      </c>
      <c r="X238" s="83"/>
      <c r="Y238" s="83" t="s">
        <v>1490</v>
      </c>
      <c r="Z238" s="83"/>
      <c r="AA238" s="161" t="str">
        <f t="shared" si="15"/>
        <v>808VUChiều3,4</v>
      </c>
    </row>
    <row r="239" spans="1:207" s="72" customFormat="1" ht="51.75" customHeight="1" x14ac:dyDescent="0.2">
      <c r="A239" s="74">
        <v>230</v>
      </c>
      <c r="B239" s="83" t="s">
        <v>1592</v>
      </c>
      <c r="C239" s="83" t="s">
        <v>1585</v>
      </c>
      <c r="D239" s="83" t="s">
        <v>202</v>
      </c>
      <c r="E239" s="83" t="s">
        <v>1857</v>
      </c>
      <c r="F239" s="83">
        <v>5</v>
      </c>
      <c r="G239" s="83" t="s">
        <v>262</v>
      </c>
      <c r="H239" s="83" t="s">
        <v>1610</v>
      </c>
      <c r="I239" s="83">
        <v>55</v>
      </c>
      <c r="J239" s="163">
        <v>3</v>
      </c>
      <c r="K239" s="163" t="s">
        <v>296</v>
      </c>
      <c r="L239" s="163" t="s">
        <v>1923</v>
      </c>
      <c r="M239" s="164" t="s">
        <v>327</v>
      </c>
      <c r="N239" s="163" t="s">
        <v>310</v>
      </c>
      <c r="O239" s="169">
        <f>VLOOKUP(N239,'Giang duong'!A:H,3,0)</f>
        <v>60</v>
      </c>
      <c r="P239" s="163"/>
      <c r="Q239" s="163" t="str">
        <f t="shared" si="16"/>
        <v>Trường ĐHNN</v>
      </c>
      <c r="R239" s="163" t="str">
        <f t="shared" si="17"/>
        <v>Trường ĐHNN</v>
      </c>
      <c r="S239" s="163"/>
      <c r="T239" s="163"/>
      <c r="U239" s="163" t="s">
        <v>143</v>
      </c>
      <c r="V239" s="166" t="s">
        <v>2033</v>
      </c>
      <c r="W239" s="71" t="s">
        <v>2044</v>
      </c>
      <c r="X239" s="83"/>
      <c r="Y239" s="83" t="s">
        <v>1490</v>
      </c>
      <c r="Z239" s="83"/>
      <c r="AA239" s="161" t="str">
        <f t="shared" si="15"/>
        <v>801VUChiều3,4</v>
      </c>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row>
    <row r="240" spans="1:207" s="72" customFormat="1" ht="51.75" customHeight="1" x14ac:dyDescent="0.2">
      <c r="A240" s="74">
        <v>231</v>
      </c>
      <c r="B240" s="83" t="s">
        <v>1592</v>
      </c>
      <c r="C240" s="83" t="s">
        <v>1585</v>
      </c>
      <c r="D240" s="83" t="s">
        <v>202</v>
      </c>
      <c r="E240" s="83" t="s">
        <v>1858</v>
      </c>
      <c r="F240" s="83">
        <v>5</v>
      </c>
      <c r="G240" s="83" t="s">
        <v>262</v>
      </c>
      <c r="H240" s="83" t="s">
        <v>1610</v>
      </c>
      <c r="I240" s="83">
        <v>55</v>
      </c>
      <c r="J240" s="163">
        <v>3</v>
      </c>
      <c r="K240" s="163" t="s">
        <v>296</v>
      </c>
      <c r="L240" s="163" t="s">
        <v>1923</v>
      </c>
      <c r="M240" s="164" t="s">
        <v>327</v>
      </c>
      <c r="N240" s="163" t="s">
        <v>311</v>
      </c>
      <c r="O240" s="169">
        <f>VLOOKUP(N240,'Giang duong'!A:H,3,0)</f>
        <v>60</v>
      </c>
      <c r="P240" s="163"/>
      <c r="Q240" s="163" t="str">
        <f t="shared" si="16"/>
        <v>Trường ĐHNN</v>
      </c>
      <c r="R240" s="163" t="str">
        <f t="shared" si="17"/>
        <v>Trường ĐHNN</v>
      </c>
      <c r="S240" s="163"/>
      <c r="T240" s="163"/>
      <c r="U240" s="163" t="s">
        <v>143</v>
      </c>
      <c r="V240" s="166" t="s">
        <v>2033</v>
      </c>
      <c r="W240" s="71" t="s">
        <v>2044</v>
      </c>
      <c r="X240" s="83"/>
      <c r="Y240" s="83" t="s">
        <v>1490</v>
      </c>
      <c r="Z240" s="83"/>
      <c r="AA240" s="161" t="str">
        <f t="shared" si="15"/>
        <v>802VUChiều3,4</v>
      </c>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row>
    <row r="241" spans="1:207" s="72" customFormat="1" ht="51.75" customHeight="1" x14ac:dyDescent="0.2">
      <c r="A241" s="74">
        <v>232</v>
      </c>
      <c r="B241" s="83" t="s">
        <v>1592</v>
      </c>
      <c r="C241" s="83" t="s">
        <v>1585</v>
      </c>
      <c r="D241" s="83" t="s">
        <v>202</v>
      </c>
      <c r="E241" s="83" t="s">
        <v>1859</v>
      </c>
      <c r="F241" s="83">
        <v>5</v>
      </c>
      <c r="G241" s="83" t="s">
        <v>262</v>
      </c>
      <c r="H241" s="83" t="s">
        <v>1610</v>
      </c>
      <c r="I241" s="83">
        <v>55</v>
      </c>
      <c r="J241" s="163">
        <v>3</v>
      </c>
      <c r="K241" s="163" t="s">
        <v>296</v>
      </c>
      <c r="L241" s="163" t="s">
        <v>1923</v>
      </c>
      <c r="M241" s="164" t="s">
        <v>327</v>
      </c>
      <c r="N241" s="163" t="s">
        <v>312</v>
      </c>
      <c r="O241" s="169">
        <f>VLOOKUP(N241,'Giang duong'!A:H,3,0)</f>
        <v>60</v>
      </c>
      <c r="P241" s="163"/>
      <c r="Q241" s="163" t="str">
        <f t="shared" si="16"/>
        <v>Trường ĐHNN</v>
      </c>
      <c r="R241" s="163" t="str">
        <f t="shared" si="17"/>
        <v>Trường ĐHNN</v>
      </c>
      <c r="S241" s="163"/>
      <c r="T241" s="163"/>
      <c r="U241" s="163" t="s">
        <v>143</v>
      </c>
      <c r="V241" s="166" t="s">
        <v>2033</v>
      </c>
      <c r="W241" s="71" t="s">
        <v>2044</v>
      </c>
      <c r="X241" s="83"/>
      <c r="Y241" s="83" t="s">
        <v>1490</v>
      </c>
      <c r="Z241" s="83"/>
      <c r="AA241" s="161" t="str">
        <f t="shared" si="15"/>
        <v>803VUChiều3,4</v>
      </c>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c r="BI241" s="207"/>
      <c r="BJ241" s="207"/>
      <c r="BK241" s="207"/>
      <c r="BL241" s="207"/>
      <c r="BM241" s="207"/>
      <c r="BN241" s="207"/>
      <c r="BO241" s="207"/>
      <c r="BP241" s="207"/>
      <c r="BQ241" s="207"/>
      <c r="BR241" s="207"/>
      <c r="BS241" s="207"/>
      <c r="BT241" s="207"/>
      <c r="BU241" s="207"/>
      <c r="BV241" s="207"/>
      <c r="BW241" s="207"/>
      <c r="BX241" s="207"/>
      <c r="BY241" s="207"/>
      <c r="BZ241" s="207"/>
      <c r="CA241" s="207"/>
      <c r="CB241" s="207"/>
      <c r="CC241" s="207"/>
      <c r="CD241" s="207"/>
      <c r="CE241" s="207"/>
      <c r="CF241" s="207"/>
      <c r="CG241" s="207"/>
      <c r="CH241" s="207"/>
      <c r="CI241" s="207"/>
      <c r="CJ241" s="207"/>
      <c r="CK241" s="207"/>
      <c r="CL241" s="207"/>
      <c r="CM241" s="207"/>
      <c r="CN241" s="207"/>
      <c r="CO241" s="207"/>
      <c r="CP241" s="207"/>
      <c r="CQ241" s="207"/>
      <c r="CR241" s="207"/>
      <c r="CS241" s="207"/>
      <c r="CT241" s="207"/>
      <c r="CU241" s="207"/>
      <c r="CV241" s="207"/>
      <c r="CW241" s="207"/>
      <c r="CX241" s="207"/>
      <c r="CY241" s="207"/>
      <c r="CZ241" s="207"/>
      <c r="DA241" s="207"/>
      <c r="DB241" s="207"/>
      <c r="DC241" s="207"/>
      <c r="DD241" s="207"/>
      <c r="DE241" s="207"/>
      <c r="DF241" s="207"/>
      <c r="DG241" s="207"/>
      <c r="DH241" s="207"/>
      <c r="DI241" s="207"/>
      <c r="DJ241" s="207"/>
      <c r="DK241" s="207"/>
      <c r="DL241" s="207"/>
      <c r="DM241" s="207"/>
      <c r="DN241" s="207"/>
      <c r="DO241" s="207"/>
      <c r="DP241" s="207"/>
      <c r="DQ241" s="207"/>
      <c r="DR241" s="207"/>
      <c r="DS241" s="207"/>
      <c r="DT241" s="207"/>
      <c r="DU241" s="207"/>
      <c r="DV241" s="207"/>
      <c r="DW241" s="207"/>
      <c r="DX241" s="207"/>
      <c r="DY241" s="207"/>
      <c r="DZ241" s="207"/>
      <c r="EA241" s="207"/>
      <c r="EB241" s="207"/>
      <c r="EC241" s="207"/>
      <c r="ED241" s="207"/>
      <c r="EE241" s="207"/>
      <c r="EF241" s="207"/>
      <c r="EG241" s="207"/>
      <c r="EH241" s="207"/>
      <c r="EI241" s="207"/>
      <c r="EJ241" s="207"/>
      <c r="EK241" s="207"/>
      <c r="EL241" s="207"/>
      <c r="EM241" s="207"/>
      <c r="EN241" s="207"/>
      <c r="EO241" s="207"/>
      <c r="EP241" s="207"/>
      <c r="EQ241" s="207"/>
      <c r="ER241" s="207"/>
      <c r="ES241" s="207"/>
      <c r="ET241" s="207"/>
      <c r="EU241" s="207"/>
      <c r="EV241" s="207"/>
      <c r="EW241" s="207"/>
      <c r="EX241" s="207"/>
      <c r="EY241" s="207"/>
      <c r="EZ241" s="207"/>
      <c r="FA241" s="207"/>
      <c r="FB241" s="207"/>
      <c r="FC241" s="207"/>
      <c r="FD241" s="207"/>
      <c r="FE241" s="207"/>
      <c r="FF241" s="207"/>
      <c r="FG241" s="207"/>
      <c r="FH241" s="207"/>
      <c r="FI241" s="207"/>
      <c r="FJ241" s="207"/>
      <c r="FK241" s="207"/>
      <c r="FL241" s="207"/>
      <c r="FM241" s="207"/>
      <c r="FN241" s="207"/>
      <c r="FO241" s="207"/>
      <c r="FP241" s="207"/>
      <c r="FQ241" s="207"/>
      <c r="FR241" s="207"/>
      <c r="FS241" s="207"/>
      <c r="FT241" s="207"/>
      <c r="FU241" s="207"/>
      <c r="FV241" s="207"/>
      <c r="FW241" s="207"/>
      <c r="FX241" s="207"/>
      <c r="FY241" s="207"/>
      <c r="FZ241" s="207"/>
      <c r="GA241" s="207"/>
      <c r="GB241" s="207"/>
      <c r="GC241" s="207"/>
      <c r="GD241" s="207"/>
      <c r="GE241" s="207"/>
      <c r="GF241" s="207"/>
      <c r="GG241" s="207"/>
      <c r="GH241" s="207"/>
      <c r="GI241" s="207"/>
      <c r="GJ241" s="207"/>
      <c r="GK241" s="207"/>
      <c r="GL241" s="207"/>
      <c r="GM241" s="207"/>
      <c r="GN241" s="207"/>
      <c r="GO241" s="207"/>
      <c r="GP241" s="207"/>
      <c r="GQ241" s="207"/>
      <c r="GR241" s="207"/>
      <c r="GS241" s="207"/>
      <c r="GT241" s="207"/>
      <c r="GU241" s="207"/>
      <c r="GV241" s="207"/>
      <c r="GW241" s="207"/>
      <c r="GX241" s="207"/>
      <c r="GY241" s="207"/>
    </row>
    <row r="242" spans="1:207" ht="51.75" customHeight="1" x14ac:dyDescent="0.2">
      <c r="A242" s="74">
        <v>233</v>
      </c>
      <c r="B242" s="83" t="s">
        <v>122</v>
      </c>
      <c r="C242" s="83" t="s">
        <v>163</v>
      </c>
      <c r="D242" s="83" t="s">
        <v>33</v>
      </c>
      <c r="E242" s="83" t="s">
        <v>163</v>
      </c>
      <c r="F242" s="83">
        <v>3</v>
      </c>
      <c r="G242" s="83" t="s">
        <v>240</v>
      </c>
      <c r="H242" s="83" t="s">
        <v>1660</v>
      </c>
      <c r="I242" s="83">
        <v>25</v>
      </c>
      <c r="J242" s="163">
        <v>1</v>
      </c>
      <c r="K242" s="163" t="s">
        <v>296</v>
      </c>
      <c r="L242" s="163" t="s">
        <v>1955</v>
      </c>
      <c r="M242" s="163" t="s">
        <v>297</v>
      </c>
      <c r="N242" s="163" t="s">
        <v>342</v>
      </c>
      <c r="O242" s="169">
        <f>VLOOKUP(N242,'Giang duong'!A:H,3,0)</f>
        <v>100</v>
      </c>
      <c r="P242" s="163"/>
      <c r="Q242" s="163" t="s">
        <v>2159</v>
      </c>
      <c r="R242" s="163" t="s">
        <v>2113</v>
      </c>
      <c r="S242" s="163" t="s">
        <v>2160</v>
      </c>
      <c r="T242" s="163" t="s">
        <v>1279</v>
      </c>
      <c r="U242" s="163" t="s">
        <v>175</v>
      </c>
      <c r="V242" s="166"/>
      <c r="W242" s="71" t="s">
        <v>2035</v>
      </c>
      <c r="X242" s="83"/>
      <c r="Y242" s="83" t="s">
        <v>1490</v>
      </c>
      <c r="Z242" s="83"/>
      <c r="AA242" s="161" t="str">
        <f t="shared" si="15"/>
        <v>703VUChiều6</v>
      </c>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row>
    <row r="243" spans="1:207" ht="51.75" customHeight="1" x14ac:dyDescent="0.2">
      <c r="A243" s="74">
        <v>234</v>
      </c>
      <c r="B243" s="83" t="s">
        <v>1545</v>
      </c>
      <c r="C243" s="83" t="s">
        <v>1546</v>
      </c>
      <c r="D243" s="83"/>
      <c r="E243" s="83" t="s">
        <v>1860</v>
      </c>
      <c r="F243" s="83">
        <v>3</v>
      </c>
      <c r="G243" s="83" t="s">
        <v>262</v>
      </c>
      <c r="H243" s="83" t="s">
        <v>2287</v>
      </c>
      <c r="I243" s="83">
        <v>38</v>
      </c>
      <c r="J243" s="163">
        <v>3</v>
      </c>
      <c r="K243" s="162" t="s">
        <v>296</v>
      </c>
      <c r="L243" s="162" t="s">
        <v>1919</v>
      </c>
      <c r="M243" s="170" t="s">
        <v>297</v>
      </c>
      <c r="N243" s="162" t="s">
        <v>314</v>
      </c>
      <c r="O243" s="169">
        <f>VLOOKUP(N243,'Giang duong'!A:H,3,0)</f>
        <v>60</v>
      </c>
      <c r="P243" s="163"/>
      <c r="Q243" s="163" t="str">
        <f t="shared" ref="Q243:Q258" si="18">U243</f>
        <v>Trường ĐHCN</v>
      </c>
      <c r="R243" s="163" t="str">
        <f t="shared" ref="R243:R258" si="19">U243</f>
        <v>Trường ĐHCN</v>
      </c>
      <c r="S243" s="163"/>
      <c r="T243" s="163"/>
      <c r="U243" s="163" t="s">
        <v>1652</v>
      </c>
      <c r="V243" s="166" t="s">
        <v>2033</v>
      </c>
      <c r="W243" s="71" t="s">
        <v>2034</v>
      </c>
      <c r="X243" s="83"/>
      <c r="Y243" s="83" t="s">
        <v>1490</v>
      </c>
      <c r="Z243" s="83"/>
      <c r="AA243" s="161" t="str">
        <f t="shared" si="15"/>
        <v>805VUChiều3</v>
      </c>
    </row>
    <row r="244" spans="1:207" ht="51.75" customHeight="1" x14ac:dyDescent="0.2">
      <c r="A244" s="74">
        <v>235</v>
      </c>
      <c r="B244" s="83" t="s">
        <v>1545</v>
      </c>
      <c r="C244" s="83" t="s">
        <v>1546</v>
      </c>
      <c r="D244" s="83"/>
      <c r="E244" s="83" t="s">
        <v>1861</v>
      </c>
      <c r="F244" s="83">
        <v>3</v>
      </c>
      <c r="G244" s="83" t="s">
        <v>262</v>
      </c>
      <c r="H244" s="83" t="s">
        <v>2288</v>
      </c>
      <c r="I244" s="83">
        <v>38</v>
      </c>
      <c r="J244" s="163">
        <v>3</v>
      </c>
      <c r="K244" s="162" t="s">
        <v>296</v>
      </c>
      <c r="L244" s="162" t="s">
        <v>1919</v>
      </c>
      <c r="M244" s="170" t="s">
        <v>297</v>
      </c>
      <c r="N244" s="162" t="s">
        <v>315</v>
      </c>
      <c r="O244" s="169">
        <f>VLOOKUP(N244,'Giang duong'!A:H,3,0)</f>
        <v>60</v>
      </c>
      <c r="P244" s="163"/>
      <c r="Q244" s="163" t="str">
        <f t="shared" si="18"/>
        <v>Trường ĐHCN</v>
      </c>
      <c r="R244" s="163" t="str">
        <f t="shared" si="19"/>
        <v>Trường ĐHCN</v>
      </c>
      <c r="S244" s="163"/>
      <c r="T244" s="163"/>
      <c r="U244" s="163" t="s">
        <v>1652</v>
      </c>
      <c r="V244" s="166" t="s">
        <v>2033</v>
      </c>
      <c r="W244" s="71" t="s">
        <v>2034</v>
      </c>
      <c r="X244" s="83"/>
      <c r="Y244" s="83" t="s">
        <v>1490</v>
      </c>
      <c r="Z244" s="83"/>
      <c r="AA244" s="161" t="str">
        <f t="shared" si="15"/>
        <v>806VUChiều3</v>
      </c>
    </row>
    <row r="245" spans="1:207" ht="51.75" customHeight="1" x14ac:dyDescent="0.2">
      <c r="A245" s="74">
        <v>236</v>
      </c>
      <c r="B245" s="83" t="s">
        <v>1545</v>
      </c>
      <c r="C245" s="83" t="s">
        <v>1546</v>
      </c>
      <c r="D245" s="83"/>
      <c r="E245" s="83" t="s">
        <v>1862</v>
      </c>
      <c r="F245" s="83">
        <v>3</v>
      </c>
      <c r="G245" s="83" t="s">
        <v>262</v>
      </c>
      <c r="H245" s="83" t="s">
        <v>2289</v>
      </c>
      <c r="I245" s="83">
        <v>38</v>
      </c>
      <c r="J245" s="163">
        <v>3</v>
      </c>
      <c r="K245" s="162" t="s">
        <v>186</v>
      </c>
      <c r="L245" s="162" t="s">
        <v>1919</v>
      </c>
      <c r="M245" s="170" t="s">
        <v>301</v>
      </c>
      <c r="N245" s="162" t="s">
        <v>332</v>
      </c>
      <c r="O245" s="169">
        <f>VLOOKUP(N245,'Giang duong'!A:H,3,0)</f>
        <v>60</v>
      </c>
      <c r="P245" s="163"/>
      <c r="Q245" s="163" t="str">
        <f t="shared" si="18"/>
        <v>Trường ĐHCN</v>
      </c>
      <c r="R245" s="163" t="str">
        <f t="shared" si="19"/>
        <v>Trường ĐHCN</v>
      </c>
      <c r="S245" s="163"/>
      <c r="T245" s="163"/>
      <c r="U245" s="163" t="s">
        <v>1652</v>
      </c>
      <c r="V245" s="166" t="s">
        <v>2033</v>
      </c>
      <c r="W245" s="71" t="s">
        <v>2034</v>
      </c>
      <c r="X245" s="83"/>
      <c r="Y245" s="83" t="s">
        <v>1490</v>
      </c>
      <c r="Z245" s="83"/>
      <c r="AA245" s="161" t="str">
        <f t="shared" si="15"/>
        <v>807VUSáng3</v>
      </c>
    </row>
    <row r="246" spans="1:207" ht="51.75" customHeight="1" x14ac:dyDescent="0.2">
      <c r="A246" s="74">
        <v>237</v>
      </c>
      <c r="B246" s="83" t="s">
        <v>1545</v>
      </c>
      <c r="C246" s="83" t="s">
        <v>1546</v>
      </c>
      <c r="D246" s="83"/>
      <c r="E246" s="83" t="s">
        <v>1863</v>
      </c>
      <c r="F246" s="83">
        <v>3</v>
      </c>
      <c r="G246" s="83" t="s">
        <v>262</v>
      </c>
      <c r="H246" s="83" t="s">
        <v>344</v>
      </c>
      <c r="I246" s="83">
        <v>95</v>
      </c>
      <c r="J246" s="163">
        <v>2</v>
      </c>
      <c r="K246" s="163" t="s">
        <v>186</v>
      </c>
      <c r="L246" s="163">
        <v>5</v>
      </c>
      <c r="M246" s="163" t="s">
        <v>336</v>
      </c>
      <c r="N246" s="163" t="s">
        <v>342</v>
      </c>
      <c r="O246" s="169">
        <f>VLOOKUP(N246,'Giang duong'!A:H,3,0)</f>
        <v>100</v>
      </c>
      <c r="P246" s="163"/>
      <c r="Q246" s="163" t="str">
        <f t="shared" si="18"/>
        <v>Trường ĐHCN</v>
      </c>
      <c r="R246" s="163" t="str">
        <f t="shared" si="19"/>
        <v>Trường ĐHCN</v>
      </c>
      <c r="S246" s="163"/>
      <c r="T246" s="163"/>
      <c r="U246" s="163" t="s">
        <v>1652</v>
      </c>
      <c r="V246" s="166" t="s">
        <v>2033</v>
      </c>
      <c r="W246" s="71" t="s">
        <v>2034</v>
      </c>
      <c r="X246" s="83"/>
      <c r="Y246" s="83" t="s">
        <v>1490</v>
      </c>
      <c r="Z246" s="83"/>
      <c r="AA246" s="161" t="str">
        <f t="shared" si="15"/>
        <v>703VUSáng5</v>
      </c>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c r="CI246" s="72"/>
      <c r="CJ246" s="72"/>
      <c r="CK246" s="72"/>
      <c r="CL246" s="72"/>
      <c r="CM246" s="72"/>
      <c r="CN246" s="72"/>
      <c r="CO246" s="72"/>
      <c r="CP246" s="72"/>
      <c r="CQ246" s="72"/>
      <c r="CR246" s="72"/>
      <c r="CS246" s="72"/>
      <c r="CT246" s="72"/>
      <c r="CU246" s="72"/>
      <c r="CV246" s="72"/>
      <c r="CW246" s="72"/>
      <c r="CX246" s="72"/>
      <c r="CY246" s="72"/>
      <c r="CZ246" s="72"/>
      <c r="DA246" s="72"/>
      <c r="DB246" s="72"/>
      <c r="DC246" s="72"/>
      <c r="DD246" s="72"/>
      <c r="DE246" s="72"/>
      <c r="DF246" s="72"/>
      <c r="DG246" s="72"/>
      <c r="DH246" s="72"/>
      <c r="DI246" s="72"/>
      <c r="DJ246" s="72"/>
      <c r="DK246" s="72"/>
      <c r="DL246" s="72"/>
      <c r="DM246" s="72"/>
      <c r="DN246" s="72"/>
      <c r="DO246" s="72"/>
      <c r="DP246" s="72"/>
      <c r="DQ246" s="72"/>
      <c r="DR246" s="72"/>
      <c r="DS246" s="72"/>
      <c r="DT246" s="72"/>
      <c r="DU246" s="72"/>
      <c r="DV246" s="72"/>
      <c r="DW246" s="72"/>
      <c r="DX246" s="72"/>
      <c r="DY246" s="72"/>
      <c r="DZ246" s="72"/>
      <c r="EA246" s="72"/>
      <c r="EB246" s="72"/>
      <c r="EC246" s="72"/>
      <c r="ED246" s="72"/>
      <c r="EE246" s="72"/>
      <c r="EF246" s="72"/>
      <c r="EG246" s="72"/>
      <c r="EH246" s="72"/>
      <c r="EI246" s="72"/>
      <c r="EJ246" s="72"/>
      <c r="EK246" s="72"/>
      <c r="EL246" s="72"/>
      <c r="EM246" s="72"/>
      <c r="EN246" s="72"/>
      <c r="EO246" s="72"/>
      <c r="EP246" s="72"/>
      <c r="EQ246" s="72"/>
      <c r="ER246" s="72"/>
      <c r="ES246" s="72"/>
      <c r="ET246" s="72"/>
      <c r="EU246" s="72"/>
      <c r="EV246" s="72"/>
      <c r="EW246" s="72"/>
      <c r="EX246" s="72"/>
      <c r="EY246" s="72"/>
      <c r="EZ246" s="72"/>
      <c r="FA246" s="72"/>
      <c r="FB246" s="72"/>
      <c r="FC246" s="72"/>
      <c r="FD246" s="72"/>
      <c r="FE246" s="72"/>
      <c r="FF246" s="72"/>
      <c r="FG246" s="72"/>
      <c r="FH246" s="72"/>
      <c r="FI246" s="72"/>
      <c r="FJ246" s="72"/>
      <c r="FK246" s="72"/>
      <c r="FL246" s="72"/>
      <c r="FM246" s="72"/>
      <c r="FN246" s="72"/>
      <c r="FO246" s="72"/>
      <c r="FP246" s="72"/>
      <c r="FQ246" s="72"/>
      <c r="FR246" s="72"/>
      <c r="FS246" s="72"/>
      <c r="FT246" s="72"/>
      <c r="FU246" s="72"/>
      <c r="FV246" s="72"/>
      <c r="FW246" s="72"/>
      <c r="FX246" s="72"/>
      <c r="FY246" s="72"/>
      <c r="FZ246" s="72"/>
      <c r="GA246" s="72"/>
      <c r="GB246" s="72"/>
      <c r="GC246" s="72"/>
      <c r="GD246" s="72"/>
      <c r="GE246" s="72"/>
      <c r="GF246" s="72"/>
      <c r="GG246" s="72"/>
      <c r="GH246" s="72"/>
      <c r="GI246" s="72"/>
      <c r="GJ246" s="72"/>
      <c r="GK246" s="72"/>
      <c r="GL246" s="72"/>
      <c r="GM246" s="72"/>
      <c r="GN246" s="72"/>
      <c r="GO246" s="72"/>
      <c r="GP246" s="72"/>
      <c r="GQ246" s="72"/>
      <c r="GR246" s="72"/>
      <c r="GS246" s="72"/>
      <c r="GT246" s="72"/>
      <c r="GU246" s="72"/>
      <c r="GV246" s="72"/>
      <c r="GW246" s="72"/>
      <c r="GX246" s="72"/>
      <c r="GY246" s="72"/>
    </row>
    <row r="247" spans="1:207" ht="51.75" customHeight="1" x14ac:dyDescent="0.2">
      <c r="A247" s="74">
        <v>238</v>
      </c>
      <c r="B247" s="83" t="s">
        <v>1545</v>
      </c>
      <c r="C247" s="83" t="s">
        <v>1546</v>
      </c>
      <c r="D247" s="83"/>
      <c r="E247" s="83" t="s">
        <v>1864</v>
      </c>
      <c r="F247" s="83">
        <v>3</v>
      </c>
      <c r="G247" s="83" t="s">
        <v>262</v>
      </c>
      <c r="H247" s="83" t="s">
        <v>345</v>
      </c>
      <c r="I247" s="83">
        <v>95</v>
      </c>
      <c r="J247" s="163">
        <v>2</v>
      </c>
      <c r="K247" s="163" t="s">
        <v>186</v>
      </c>
      <c r="L247" s="163">
        <v>5</v>
      </c>
      <c r="M247" s="163" t="s">
        <v>336</v>
      </c>
      <c r="N247" s="163" t="s">
        <v>343</v>
      </c>
      <c r="O247" s="169">
        <f>VLOOKUP(N247,'Giang duong'!A:H,3,0)</f>
        <v>100</v>
      </c>
      <c r="P247" s="163"/>
      <c r="Q247" s="163" t="str">
        <f t="shared" si="18"/>
        <v>Trường ĐHCN</v>
      </c>
      <c r="R247" s="163" t="str">
        <f t="shared" si="19"/>
        <v>Trường ĐHCN</v>
      </c>
      <c r="S247" s="163"/>
      <c r="T247" s="163"/>
      <c r="U247" s="163" t="s">
        <v>1652</v>
      </c>
      <c r="V247" s="166" t="s">
        <v>2033</v>
      </c>
      <c r="W247" s="71" t="s">
        <v>2034</v>
      </c>
      <c r="X247" s="83"/>
      <c r="Y247" s="83" t="s">
        <v>1490</v>
      </c>
      <c r="Z247" s="83"/>
      <c r="AA247" s="161" t="str">
        <f t="shared" si="15"/>
        <v>704VUSáng5</v>
      </c>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c r="BV247" s="72"/>
      <c r="BW247" s="72"/>
      <c r="BX247" s="72"/>
      <c r="BY247" s="72"/>
      <c r="BZ247" s="72"/>
      <c r="CA247" s="72"/>
      <c r="CB247" s="72"/>
      <c r="CC247" s="72"/>
      <c r="CD247" s="72"/>
      <c r="CE247" s="72"/>
      <c r="CF247" s="72"/>
      <c r="CG247" s="72"/>
      <c r="CH247" s="72"/>
      <c r="CI247" s="72"/>
      <c r="CJ247" s="72"/>
      <c r="CK247" s="72"/>
      <c r="CL247" s="72"/>
      <c r="CM247" s="72"/>
      <c r="CN247" s="72"/>
      <c r="CO247" s="72"/>
      <c r="CP247" s="72"/>
      <c r="CQ247" s="72"/>
      <c r="CR247" s="72"/>
      <c r="CS247" s="72"/>
      <c r="CT247" s="72"/>
      <c r="CU247" s="72"/>
      <c r="CV247" s="72"/>
      <c r="CW247" s="72"/>
      <c r="CX247" s="72"/>
      <c r="CY247" s="72"/>
      <c r="CZ247" s="72"/>
      <c r="DA247" s="72"/>
      <c r="DB247" s="72"/>
      <c r="DC247" s="72"/>
      <c r="DD247" s="72"/>
      <c r="DE247" s="72"/>
      <c r="DF247" s="72"/>
      <c r="DG247" s="72"/>
      <c r="DH247" s="72"/>
      <c r="DI247" s="72"/>
      <c r="DJ247" s="72"/>
      <c r="DK247" s="72"/>
      <c r="DL247" s="72"/>
      <c r="DM247" s="72"/>
      <c r="DN247" s="72"/>
      <c r="DO247" s="72"/>
      <c r="DP247" s="72"/>
      <c r="DQ247" s="72"/>
      <c r="DR247" s="72"/>
      <c r="DS247" s="72"/>
      <c r="DT247" s="72"/>
      <c r="DU247" s="72"/>
      <c r="DV247" s="72"/>
      <c r="DW247" s="72"/>
      <c r="DX247" s="72"/>
      <c r="DY247" s="72"/>
      <c r="DZ247" s="72"/>
      <c r="EA247" s="72"/>
      <c r="EB247" s="72"/>
      <c r="EC247" s="72"/>
      <c r="ED247" s="72"/>
      <c r="EE247" s="72"/>
      <c r="EF247" s="72"/>
      <c r="EG247" s="72"/>
      <c r="EH247" s="72"/>
      <c r="EI247" s="72"/>
      <c r="EJ247" s="72"/>
      <c r="EK247" s="72"/>
      <c r="EL247" s="72"/>
      <c r="EM247" s="72"/>
      <c r="EN247" s="72"/>
      <c r="EO247" s="72"/>
      <c r="EP247" s="72"/>
      <c r="EQ247" s="72"/>
      <c r="ER247" s="72"/>
      <c r="ES247" s="72"/>
      <c r="ET247" s="72"/>
      <c r="EU247" s="72"/>
      <c r="EV247" s="72"/>
      <c r="EW247" s="72"/>
      <c r="EX247" s="72"/>
      <c r="EY247" s="72"/>
      <c r="EZ247" s="72"/>
      <c r="FA247" s="72"/>
      <c r="FB247" s="72"/>
      <c r="FC247" s="72"/>
      <c r="FD247" s="72"/>
      <c r="FE247" s="72"/>
      <c r="FF247" s="72"/>
      <c r="FG247" s="72"/>
      <c r="FH247" s="72"/>
      <c r="FI247" s="72"/>
      <c r="FJ247" s="72"/>
      <c r="FK247" s="72"/>
      <c r="FL247" s="72"/>
      <c r="FM247" s="72"/>
      <c r="FN247" s="72"/>
      <c r="FO247" s="72"/>
      <c r="FP247" s="72"/>
      <c r="FQ247" s="72"/>
      <c r="FR247" s="72"/>
      <c r="FS247" s="72"/>
      <c r="FT247" s="72"/>
      <c r="FU247" s="72"/>
      <c r="FV247" s="72"/>
      <c r="FW247" s="72"/>
      <c r="FX247" s="72"/>
      <c r="FY247" s="72"/>
      <c r="FZ247" s="72"/>
      <c r="GA247" s="72"/>
      <c r="GB247" s="72"/>
      <c r="GC247" s="72"/>
      <c r="GD247" s="72"/>
      <c r="GE247" s="72"/>
      <c r="GF247" s="72"/>
      <c r="GG247" s="72"/>
      <c r="GH247" s="72"/>
      <c r="GI247" s="72"/>
      <c r="GJ247" s="72"/>
      <c r="GK247" s="72"/>
      <c r="GL247" s="72"/>
      <c r="GM247" s="72"/>
      <c r="GN247" s="72"/>
      <c r="GO247" s="72"/>
      <c r="GP247" s="72"/>
      <c r="GQ247" s="72"/>
      <c r="GR247" s="72"/>
      <c r="GS247" s="72"/>
      <c r="GT247" s="72"/>
      <c r="GU247" s="72"/>
      <c r="GV247" s="72"/>
      <c r="GW247" s="72"/>
      <c r="GX247" s="72"/>
      <c r="GY247" s="72"/>
    </row>
    <row r="248" spans="1:207" ht="51.75" customHeight="1" x14ac:dyDescent="0.2">
      <c r="A248" s="74">
        <v>239</v>
      </c>
      <c r="B248" s="83" t="s">
        <v>1545</v>
      </c>
      <c r="C248" s="83" t="s">
        <v>1546</v>
      </c>
      <c r="D248" s="83"/>
      <c r="E248" s="83" t="s">
        <v>1865</v>
      </c>
      <c r="F248" s="83">
        <v>3</v>
      </c>
      <c r="G248" s="83" t="s">
        <v>262</v>
      </c>
      <c r="H248" s="83" t="s">
        <v>2303</v>
      </c>
      <c r="I248" s="83">
        <v>89</v>
      </c>
      <c r="J248" s="163">
        <v>2</v>
      </c>
      <c r="K248" s="163" t="s">
        <v>296</v>
      </c>
      <c r="L248" s="163">
        <v>4</v>
      </c>
      <c r="M248" s="164" t="s">
        <v>298</v>
      </c>
      <c r="N248" s="163" t="s">
        <v>342</v>
      </c>
      <c r="O248" s="169">
        <f>VLOOKUP(N248,'Giang duong'!A:H,3,0)</f>
        <v>100</v>
      </c>
      <c r="P248" s="163"/>
      <c r="Q248" s="163" t="str">
        <f t="shared" si="18"/>
        <v>Trường ĐHCN</v>
      </c>
      <c r="R248" s="163" t="str">
        <f t="shared" si="19"/>
        <v>Trường ĐHCN</v>
      </c>
      <c r="S248" s="163"/>
      <c r="T248" s="163"/>
      <c r="U248" s="163" t="s">
        <v>1652</v>
      </c>
      <c r="V248" s="166" t="s">
        <v>2033</v>
      </c>
      <c r="W248" s="71" t="s">
        <v>2034</v>
      </c>
      <c r="X248" s="83"/>
      <c r="Y248" s="83" t="s">
        <v>1490</v>
      </c>
      <c r="Z248" s="83"/>
      <c r="AA248" s="161" t="str">
        <f t="shared" si="15"/>
        <v>703VUChiều4</v>
      </c>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c r="CL248" s="72"/>
      <c r="CM248" s="72"/>
      <c r="CN248" s="72"/>
      <c r="CO248" s="72"/>
      <c r="CP248" s="72"/>
      <c r="CQ248" s="72"/>
      <c r="CR248" s="72"/>
      <c r="CS248" s="72"/>
      <c r="CT248" s="72"/>
      <c r="CU248" s="72"/>
      <c r="CV248" s="72"/>
      <c r="CW248" s="72"/>
      <c r="CX248" s="72"/>
      <c r="CY248" s="72"/>
      <c r="CZ248" s="72"/>
      <c r="DA248" s="72"/>
      <c r="DB248" s="72"/>
      <c r="DC248" s="72"/>
      <c r="DD248" s="72"/>
      <c r="DE248" s="72"/>
      <c r="DF248" s="72"/>
      <c r="DG248" s="72"/>
      <c r="DH248" s="72"/>
      <c r="DI248" s="72"/>
      <c r="DJ248" s="72"/>
      <c r="DK248" s="72"/>
      <c r="DL248" s="72"/>
      <c r="DM248" s="72"/>
      <c r="DN248" s="72"/>
      <c r="DO248" s="72"/>
      <c r="DP248" s="72"/>
      <c r="DQ248" s="72"/>
      <c r="DR248" s="72"/>
      <c r="DS248" s="72"/>
      <c r="DT248" s="72"/>
      <c r="DU248" s="72"/>
      <c r="DV248" s="72"/>
      <c r="DW248" s="72"/>
      <c r="DX248" s="72"/>
      <c r="DY248" s="72"/>
      <c r="DZ248" s="72"/>
      <c r="EA248" s="72"/>
      <c r="EB248" s="72"/>
      <c r="EC248" s="72"/>
      <c r="ED248" s="72"/>
      <c r="EE248" s="72"/>
      <c r="EF248" s="72"/>
      <c r="EG248" s="72"/>
      <c r="EH248" s="72"/>
      <c r="EI248" s="72"/>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2"/>
      <c r="FU248" s="72"/>
      <c r="FV248" s="72"/>
      <c r="FW248" s="72"/>
      <c r="FX248" s="72"/>
      <c r="FY248" s="72"/>
      <c r="FZ248" s="72"/>
      <c r="GA248" s="72"/>
      <c r="GB248" s="72"/>
      <c r="GC248" s="72"/>
      <c r="GD248" s="72"/>
      <c r="GE248" s="72"/>
      <c r="GF248" s="72"/>
      <c r="GG248" s="72"/>
      <c r="GH248" s="72"/>
      <c r="GI248" s="72"/>
      <c r="GJ248" s="72"/>
      <c r="GK248" s="72"/>
      <c r="GL248" s="72"/>
      <c r="GM248" s="72"/>
      <c r="GN248" s="72"/>
      <c r="GO248" s="72"/>
      <c r="GP248" s="72"/>
      <c r="GQ248" s="72"/>
      <c r="GR248" s="72"/>
      <c r="GS248" s="72"/>
      <c r="GT248" s="72"/>
      <c r="GU248" s="72"/>
      <c r="GV248" s="72"/>
      <c r="GW248" s="72"/>
      <c r="GX248" s="72"/>
      <c r="GY248" s="72"/>
    </row>
    <row r="249" spans="1:207" ht="51.75" customHeight="1" x14ac:dyDescent="0.2">
      <c r="A249" s="74">
        <v>240</v>
      </c>
      <c r="B249" s="83" t="s">
        <v>1545</v>
      </c>
      <c r="C249" s="83" t="s">
        <v>1546</v>
      </c>
      <c r="D249" s="83"/>
      <c r="E249" s="83" t="s">
        <v>1866</v>
      </c>
      <c r="F249" s="83">
        <v>3</v>
      </c>
      <c r="G249" s="83" t="s">
        <v>262</v>
      </c>
      <c r="H249" s="83" t="s">
        <v>2304</v>
      </c>
      <c r="I249" s="83">
        <v>89</v>
      </c>
      <c r="J249" s="163">
        <v>2</v>
      </c>
      <c r="K249" s="163" t="s">
        <v>296</v>
      </c>
      <c r="L249" s="163">
        <v>4</v>
      </c>
      <c r="M249" s="164" t="s">
        <v>298</v>
      </c>
      <c r="N249" s="163" t="s">
        <v>343</v>
      </c>
      <c r="O249" s="169">
        <f>VLOOKUP(N249,'Giang duong'!A:H,3,0)</f>
        <v>100</v>
      </c>
      <c r="P249" s="163"/>
      <c r="Q249" s="163" t="str">
        <f t="shared" si="18"/>
        <v>Trường ĐHCN</v>
      </c>
      <c r="R249" s="163" t="str">
        <f t="shared" si="19"/>
        <v>Trường ĐHCN</v>
      </c>
      <c r="S249" s="163"/>
      <c r="T249" s="163"/>
      <c r="U249" s="163" t="s">
        <v>1652</v>
      </c>
      <c r="V249" s="166" t="s">
        <v>2033</v>
      </c>
      <c r="W249" s="71" t="s">
        <v>2034</v>
      </c>
      <c r="X249" s="83"/>
      <c r="Y249" s="83" t="s">
        <v>1490</v>
      </c>
      <c r="Z249" s="83"/>
      <c r="AA249" s="161" t="str">
        <f t="shared" si="15"/>
        <v>704VUChiều4</v>
      </c>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c r="CI249" s="72"/>
      <c r="CJ249" s="72"/>
      <c r="CK249" s="72"/>
      <c r="CL249" s="72"/>
      <c r="CM249" s="72"/>
      <c r="CN249" s="72"/>
      <c r="CO249" s="72"/>
      <c r="CP249" s="72"/>
      <c r="CQ249" s="72"/>
      <c r="CR249" s="72"/>
      <c r="CS249" s="72"/>
      <c r="CT249" s="72"/>
      <c r="CU249" s="72"/>
      <c r="CV249" s="72"/>
      <c r="CW249" s="72"/>
      <c r="CX249" s="72"/>
      <c r="CY249" s="72"/>
      <c r="CZ249" s="72"/>
      <c r="DA249" s="72"/>
      <c r="DB249" s="72"/>
      <c r="DC249" s="72"/>
      <c r="DD249" s="72"/>
      <c r="DE249" s="72"/>
      <c r="DF249" s="72"/>
      <c r="DG249" s="72"/>
      <c r="DH249" s="72"/>
      <c r="DI249" s="72"/>
      <c r="DJ249" s="72"/>
      <c r="DK249" s="72"/>
      <c r="DL249" s="72"/>
      <c r="DM249" s="72"/>
      <c r="DN249" s="72"/>
      <c r="DO249" s="72"/>
      <c r="DP249" s="72"/>
      <c r="DQ249" s="72"/>
      <c r="DR249" s="72"/>
      <c r="DS249" s="72"/>
      <c r="DT249" s="72"/>
      <c r="DU249" s="72"/>
      <c r="DV249" s="72"/>
      <c r="DW249" s="72"/>
      <c r="DX249" s="72"/>
      <c r="DY249" s="72"/>
      <c r="DZ249" s="72"/>
      <c r="EA249" s="72"/>
      <c r="EB249" s="72"/>
      <c r="EC249" s="72"/>
      <c r="ED249" s="72"/>
      <c r="EE249" s="72"/>
      <c r="EF249" s="72"/>
      <c r="EG249" s="72"/>
      <c r="EH249" s="72"/>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2"/>
      <c r="FU249" s="72"/>
      <c r="FV249" s="72"/>
      <c r="FW249" s="72"/>
      <c r="FX249" s="72"/>
      <c r="FY249" s="72"/>
      <c r="FZ249" s="72"/>
      <c r="GA249" s="72"/>
      <c r="GB249" s="72"/>
      <c r="GC249" s="72"/>
      <c r="GD249" s="72"/>
      <c r="GE249" s="72"/>
      <c r="GF249" s="72"/>
      <c r="GG249" s="72"/>
      <c r="GH249" s="72"/>
      <c r="GI249" s="72"/>
      <c r="GJ249" s="72"/>
      <c r="GK249" s="72"/>
      <c r="GL249" s="72"/>
      <c r="GM249" s="72"/>
      <c r="GN249" s="72"/>
      <c r="GO249" s="72"/>
      <c r="GP249" s="72"/>
      <c r="GQ249" s="72"/>
      <c r="GR249" s="72"/>
      <c r="GS249" s="72"/>
      <c r="GT249" s="72"/>
      <c r="GU249" s="72"/>
      <c r="GV249" s="72"/>
      <c r="GW249" s="72"/>
      <c r="GX249" s="72"/>
      <c r="GY249" s="72"/>
    </row>
    <row r="250" spans="1:207" ht="51.75" customHeight="1" x14ac:dyDescent="0.2">
      <c r="A250" s="74">
        <v>241</v>
      </c>
      <c r="B250" s="83" t="s">
        <v>1545</v>
      </c>
      <c r="C250" s="83" t="s">
        <v>1546</v>
      </c>
      <c r="D250" s="83"/>
      <c r="E250" s="83" t="s">
        <v>1867</v>
      </c>
      <c r="F250" s="83">
        <v>3</v>
      </c>
      <c r="G250" s="83" t="s">
        <v>240</v>
      </c>
      <c r="H250" s="83" t="s">
        <v>2290</v>
      </c>
      <c r="I250" s="83">
        <v>47</v>
      </c>
      <c r="J250" s="163">
        <v>2</v>
      </c>
      <c r="K250" s="163" t="s">
        <v>186</v>
      </c>
      <c r="L250" s="163" t="s">
        <v>1956</v>
      </c>
      <c r="M250" s="163" t="s">
        <v>301</v>
      </c>
      <c r="N250" s="163" t="s">
        <v>182</v>
      </c>
      <c r="O250" s="169">
        <f>VLOOKUP(N250,'Giang duong'!A:H,3,0)</f>
        <v>50</v>
      </c>
      <c r="P250" s="163"/>
      <c r="Q250" s="163" t="str">
        <f t="shared" si="18"/>
        <v>Trường ĐHCN</v>
      </c>
      <c r="R250" s="163" t="str">
        <f t="shared" si="19"/>
        <v>Trường ĐHCN</v>
      </c>
      <c r="S250" s="163"/>
      <c r="T250" s="163"/>
      <c r="U250" s="163" t="s">
        <v>1652</v>
      </c>
      <c r="V250" s="168"/>
      <c r="W250" s="71" t="s">
        <v>2035</v>
      </c>
      <c r="X250" s="83"/>
      <c r="Y250" s="83" t="s">
        <v>1490</v>
      </c>
      <c r="Z250" s="83"/>
      <c r="AA250" s="161" t="str">
        <f t="shared" si="15"/>
        <v>510E4Sáng5</v>
      </c>
    </row>
    <row r="251" spans="1:207" ht="51.75" customHeight="1" x14ac:dyDescent="0.2">
      <c r="A251" s="74">
        <v>242</v>
      </c>
      <c r="B251" s="83" t="s">
        <v>1545</v>
      </c>
      <c r="C251" s="83" t="s">
        <v>1546</v>
      </c>
      <c r="D251" s="83"/>
      <c r="E251" s="83" t="s">
        <v>1868</v>
      </c>
      <c r="F251" s="83">
        <v>3</v>
      </c>
      <c r="G251" s="83" t="s">
        <v>240</v>
      </c>
      <c r="H251" s="83" t="s">
        <v>2291</v>
      </c>
      <c r="I251" s="83">
        <v>47</v>
      </c>
      <c r="J251" s="163">
        <v>2</v>
      </c>
      <c r="K251" s="163" t="s">
        <v>186</v>
      </c>
      <c r="L251" s="163" t="s">
        <v>1956</v>
      </c>
      <c r="M251" s="163" t="s">
        <v>301</v>
      </c>
      <c r="N251" s="163" t="s">
        <v>184</v>
      </c>
      <c r="O251" s="169">
        <f>VLOOKUP(N251,'Giang duong'!A:H,3,0)</f>
        <v>50</v>
      </c>
      <c r="P251" s="163"/>
      <c r="Q251" s="163" t="str">
        <f t="shared" si="18"/>
        <v>Trường ĐHCN</v>
      </c>
      <c r="R251" s="163" t="str">
        <f t="shared" si="19"/>
        <v>Trường ĐHCN</v>
      </c>
      <c r="S251" s="163"/>
      <c r="T251" s="163"/>
      <c r="U251" s="163" t="s">
        <v>1652</v>
      </c>
      <c r="V251" s="168"/>
      <c r="W251" s="71" t="s">
        <v>2035</v>
      </c>
      <c r="X251" s="83"/>
      <c r="Y251" s="83" t="s">
        <v>1490</v>
      </c>
      <c r="Z251" s="83"/>
      <c r="AA251" s="161" t="str">
        <f t="shared" si="15"/>
        <v>511E4Sáng5</v>
      </c>
    </row>
    <row r="252" spans="1:207" ht="51.75" customHeight="1" x14ac:dyDescent="0.2">
      <c r="A252" s="74">
        <v>243</v>
      </c>
      <c r="B252" s="83" t="s">
        <v>1545</v>
      </c>
      <c r="C252" s="83" t="s">
        <v>1546</v>
      </c>
      <c r="D252" s="83"/>
      <c r="E252" s="83" t="s">
        <v>1869</v>
      </c>
      <c r="F252" s="83">
        <v>3</v>
      </c>
      <c r="G252" s="83" t="s">
        <v>262</v>
      </c>
      <c r="H252" s="83" t="s">
        <v>2296</v>
      </c>
      <c r="I252" s="83">
        <v>40</v>
      </c>
      <c r="J252" s="163">
        <v>4</v>
      </c>
      <c r="K252" s="163" t="s">
        <v>296</v>
      </c>
      <c r="L252" s="163">
        <v>5</v>
      </c>
      <c r="M252" s="164" t="s">
        <v>297</v>
      </c>
      <c r="N252" s="163" t="s">
        <v>310</v>
      </c>
      <c r="O252" s="169">
        <f>VLOOKUP(N252,'Giang duong'!A:H,3,0)</f>
        <v>60</v>
      </c>
      <c r="P252" s="163"/>
      <c r="Q252" s="163" t="str">
        <f t="shared" si="18"/>
        <v>Trường ĐHCN</v>
      </c>
      <c r="R252" s="163" t="str">
        <f t="shared" si="19"/>
        <v>Trường ĐHCN</v>
      </c>
      <c r="S252" s="163"/>
      <c r="T252" s="163"/>
      <c r="U252" s="163" t="s">
        <v>1652</v>
      </c>
      <c r="V252" s="166" t="s">
        <v>2033</v>
      </c>
      <c r="W252" s="71" t="s">
        <v>2034</v>
      </c>
      <c r="X252" s="83"/>
      <c r="Y252" s="83" t="s">
        <v>1490</v>
      </c>
      <c r="Z252" s="83"/>
      <c r="AA252" s="161" t="str">
        <f t="shared" si="15"/>
        <v>801VUChiều5</v>
      </c>
    </row>
    <row r="253" spans="1:207" ht="51.75" customHeight="1" x14ac:dyDescent="0.2">
      <c r="A253" s="74">
        <v>244</v>
      </c>
      <c r="B253" s="83" t="s">
        <v>1545</v>
      </c>
      <c r="C253" s="83" t="s">
        <v>1546</v>
      </c>
      <c r="D253" s="83"/>
      <c r="E253" s="83" t="s">
        <v>1870</v>
      </c>
      <c r="F253" s="83">
        <v>3</v>
      </c>
      <c r="G253" s="83" t="s">
        <v>262</v>
      </c>
      <c r="H253" s="83" t="s">
        <v>2297</v>
      </c>
      <c r="I253" s="83">
        <v>40</v>
      </c>
      <c r="J253" s="163">
        <v>4</v>
      </c>
      <c r="K253" s="163" t="s">
        <v>296</v>
      </c>
      <c r="L253" s="163" t="s">
        <v>1956</v>
      </c>
      <c r="M253" s="164" t="s">
        <v>297</v>
      </c>
      <c r="N253" s="163" t="s">
        <v>311</v>
      </c>
      <c r="O253" s="169">
        <f>VLOOKUP(N253,'Giang duong'!A:H,3,0)</f>
        <v>60</v>
      </c>
      <c r="P253" s="163"/>
      <c r="Q253" s="163" t="str">
        <f t="shared" si="18"/>
        <v>Trường ĐHCN</v>
      </c>
      <c r="R253" s="163" t="str">
        <f t="shared" si="19"/>
        <v>Trường ĐHCN</v>
      </c>
      <c r="S253" s="163"/>
      <c r="T253" s="163"/>
      <c r="U253" s="163" t="s">
        <v>1652</v>
      </c>
      <c r="V253" s="166" t="s">
        <v>2033</v>
      </c>
      <c r="W253" s="71" t="s">
        <v>2034</v>
      </c>
      <c r="X253" s="83"/>
      <c r="Y253" s="83" t="s">
        <v>1490</v>
      </c>
      <c r="Z253" s="83"/>
      <c r="AA253" s="161" t="str">
        <f t="shared" si="15"/>
        <v>802VUChiều5</v>
      </c>
    </row>
    <row r="254" spans="1:207" ht="51.75" customHeight="1" x14ac:dyDescent="0.2">
      <c r="A254" s="74">
        <v>245</v>
      </c>
      <c r="B254" s="83" t="s">
        <v>1545</v>
      </c>
      <c r="C254" s="83" t="s">
        <v>1546</v>
      </c>
      <c r="D254" s="83"/>
      <c r="E254" s="83" t="s">
        <v>1871</v>
      </c>
      <c r="F254" s="83">
        <v>3</v>
      </c>
      <c r="G254" s="83" t="s">
        <v>262</v>
      </c>
      <c r="H254" s="83" t="s">
        <v>2298</v>
      </c>
      <c r="I254" s="83">
        <v>40</v>
      </c>
      <c r="J254" s="163">
        <v>4</v>
      </c>
      <c r="K254" s="163" t="s">
        <v>296</v>
      </c>
      <c r="L254" s="163">
        <v>5</v>
      </c>
      <c r="M254" s="164" t="s">
        <v>297</v>
      </c>
      <c r="N254" s="163" t="s">
        <v>312</v>
      </c>
      <c r="O254" s="169">
        <f>VLOOKUP(N254,'Giang duong'!A:H,3,0)</f>
        <v>60</v>
      </c>
      <c r="P254" s="163"/>
      <c r="Q254" s="163" t="str">
        <f t="shared" si="18"/>
        <v>Trường ĐHCN</v>
      </c>
      <c r="R254" s="163" t="str">
        <f t="shared" si="19"/>
        <v>Trường ĐHCN</v>
      </c>
      <c r="S254" s="163"/>
      <c r="T254" s="163"/>
      <c r="U254" s="163" t="s">
        <v>1652</v>
      </c>
      <c r="V254" s="166" t="s">
        <v>2033</v>
      </c>
      <c r="W254" s="71" t="s">
        <v>2034</v>
      </c>
      <c r="X254" s="83"/>
      <c r="Y254" s="83" t="s">
        <v>1490</v>
      </c>
      <c r="Z254" s="83"/>
      <c r="AA254" s="161" t="str">
        <f t="shared" si="15"/>
        <v>803VUChiều5</v>
      </c>
    </row>
    <row r="255" spans="1:207" ht="51.75" customHeight="1" x14ac:dyDescent="0.2">
      <c r="A255" s="74">
        <v>246</v>
      </c>
      <c r="B255" s="83" t="s">
        <v>1545</v>
      </c>
      <c r="C255" s="83" t="s">
        <v>1546</v>
      </c>
      <c r="D255" s="83"/>
      <c r="E255" s="83" t="s">
        <v>1872</v>
      </c>
      <c r="F255" s="83">
        <v>3</v>
      </c>
      <c r="G255" s="83" t="s">
        <v>262</v>
      </c>
      <c r="H255" s="83" t="s">
        <v>2299</v>
      </c>
      <c r="I255" s="83">
        <v>40</v>
      </c>
      <c r="J255" s="163">
        <v>4</v>
      </c>
      <c r="K255" s="163" t="s">
        <v>296</v>
      </c>
      <c r="L255" s="163">
        <v>5</v>
      </c>
      <c r="M255" s="164" t="s">
        <v>297</v>
      </c>
      <c r="N255" s="163" t="s">
        <v>313</v>
      </c>
      <c r="O255" s="169">
        <f>VLOOKUP(N255,'Giang duong'!A:H,3,0)</f>
        <v>60</v>
      </c>
      <c r="P255" s="163"/>
      <c r="Q255" s="163" t="str">
        <f t="shared" si="18"/>
        <v>Trường ĐHCN</v>
      </c>
      <c r="R255" s="163" t="str">
        <f t="shared" si="19"/>
        <v>Trường ĐHCN</v>
      </c>
      <c r="S255" s="163"/>
      <c r="T255" s="163"/>
      <c r="U255" s="163" t="s">
        <v>1652</v>
      </c>
      <c r="V255" s="166" t="s">
        <v>2033</v>
      </c>
      <c r="W255" s="71" t="s">
        <v>2034</v>
      </c>
      <c r="X255" s="83"/>
      <c r="Y255" s="83" t="s">
        <v>1490</v>
      </c>
      <c r="Z255" s="83"/>
      <c r="AA255" s="161" t="str">
        <f t="shared" si="15"/>
        <v>804VUChiều5</v>
      </c>
    </row>
    <row r="256" spans="1:207" s="72" customFormat="1" ht="51.75" customHeight="1" x14ac:dyDescent="0.2">
      <c r="A256" s="74">
        <v>247</v>
      </c>
      <c r="B256" s="83" t="s">
        <v>1545</v>
      </c>
      <c r="C256" s="83" t="s">
        <v>1546</v>
      </c>
      <c r="D256" s="83"/>
      <c r="E256" s="83" t="s">
        <v>1873</v>
      </c>
      <c r="F256" s="83">
        <v>3</v>
      </c>
      <c r="G256" s="83" t="s">
        <v>262</v>
      </c>
      <c r="H256" s="83" t="s">
        <v>2300</v>
      </c>
      <c r="I256" s="83">
        <v>38</v>
      </c>
      <c r="J256" s="163">
        <v>3</v>
      </c>
      <c r="K256" s="163" t="s">
        <v>296</v>
      </c>
      <c r="L256" s="163">
        <v>5</v>
      </c>
      <c r="M256" s="164" t="s">
        <v>297</v>
      </c>
      <c r="N256" s="163" t="s">
        <v>332</v>
      </c>
      <c r="O256" s="169">
        <f>VLOOKUP(N256,'Giang duong'!A:H,3,0)</f>
        <v>60</v>
      </c>
      <c r="P256" s="163"/>
      <c r="Q256" s="163" t="str">
        <f t="shared" si="18"/>
        <v>Trường ĐHCN</v>
      </c>
      <c r="R256" s="163" t="str">
        <f t="shared" si="19"/>
        <v>Trường ĐHCN</v>
      </c>
      <c r="S256" s="163"/>
      <c r="T256" s="163"/>
      <c r="U256" s="163" t="s">
        <v>1652</v>
      </c>
      <c r="V256" s="166" t="s">
        <v>2033</v>
      </c>
      <c r="W256" s="71" t="s">
        <v>2034</v>
      </c>
      <c r="X256" s="83"/>
      <c r="Y256" s="83" t="s">
        <v>1490</v>
      </c>
      <c r="Z256" s="83"/>
      <c r="AA256" s="161" t="str">
        <f t="shared" si="15"/>
        <v>807VUChiều5</v>
      </c>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c r="BI256" s="207"/>
      <c r="BJ256" s="207"/>
      <c r="BK256" s="207"/>
      <c r="BL256" s="207"/>
      <c r="BM256" s="207"/>
      <c r="BN256" s="207"/>
      <c r="BO256" s="207"/>
      <c r="BP256" s="207"/>
      <c r="BQ256" s="207"/>
      <c r="BR256" s="207"/>
      <c r="BS256" s="207"/>
      <c r="BT256" s="207"/>
      <c r="BU256" s="207"/>
      <c r="BV256" s="207"/>
      <c r="BW256" s="207"/>
      <c r="BX256" s="207"/>
      <c r="BY256" s="207"/>
      <c r="BZ256" s="207"/>
      <c r="CA256" s="207"/>
      <c r="CB256" s="207"/>
      <c r="CC256" s="207"/>
      <c r="CD256" s="207"/>
      <c r="CE256" s="207"/>
      <c r="CF256" s="207"/>
      <c r="CG256" s="207"/>
      <c r="CH256" s="207"/>
      <c r="CI256" s="207"/>
      <c r="CJ256" s="207"/>
      <c r="CK256" s="207"/>
      <c r="CL256" s="207"/>
      <c r="CM256" s="207"/>
      <c r="CN256" s="207"/>
      <c r="CO256" s="207"/>
      <c r="CP256" s="207"/>
      <c r="CQ256" s="207"/>
      <c r="CR256" s="207"/>
      <c r="CS256" s="207"/>
      <c r="CT256" s="207"/>
      <c r="CU256" s="207"/>
      <c r="CV256" s="207"/>
      <c r="CW256" s="207"/>
      <c r="CX256" s="207"/>
      <c r="CY256" s="207"/>
      <c r="CZ256" s="207"/>
      <c r="DA256" s="207"/>
      <c r="DB256" s="207"/>
      <c r="DC256" s="207"/>
      <c r="DD256" s="207"/>
      <c r="DE256" s="207"/>
      <c r="DF256" s="207"/>
      <c r="DG256" s="207"/>
      <c r="DH256" s="207"/>
      <c r="DI256" s="207"/>
      <c r="DJ256" s="207"/>
      <c r="DK256" s="207"/>
      <c r="DL256" s="207"/>
      <c r="DM256" s="207"/>
      <c r="DN256" s="207"/>
      <c r="DO256" s="207"/>
      <c r="DP256" s="207"/>
      <c r="DQ256" s="207"/>
      <c r="DR256" s="207"/>
      <c r="DS256" s="207"/>
      <c r="DT256" s="207"/>
      <c r="DU256" s="207"/>
      <c r="DV256" s="207"/>
      <c r="DW256" s="207"/>
      <c r="DX256" s="207"/>
      <c r="DY256" s="207"/>
      <c r="DZ256" s="207"/>
      <c r="EA256" s="207"/>
      <c r="EB256" s="207"/>
      <c r="EC256" s="207"/>
      <c r="ED256" s="207"/>
      <c r="EE256" s="207"/>
      <c r="EF256" s="207"/>
      <c r="EG256" s="207"/>
      <c r="EH256" s="207"/>
      <c r="EI256" s="207"/>
      <c r="EJ256" s="207"/>
      <c r="EK256" s="207"/>
      <c r="EL256" s="207"/>
      <c r="EM256" s="207"/>
      <c r="EN256" s="207"/>
      <c r="EO256" s="207"/>
      <c r="EP256" s="207"/>
      <c r="EQ256" s="207"/>
      <c r="ER256" s="207"/>
      <c r="ES256" s="207"/>
      <c r="ET256" s="207"/>
      <c r="EU256" s="207"/>
      <c r="EV256" s="207"/>
      <c r="EW256" s="207"/>
      <c r="EX256" s="207"/>
      <c r="EY256" s="207"/>
      <c r="EZ256" s="207"/>
      <c r="FA256" s="207"/>
      <c r="FB256" s="207"/>
      <c r="FC256" s="207"/>
      <c r="FD256" s="207"/>
      <c r="FE256" s="207"/>
      <c r="FF256" s="207"/>
      <c r="FG256" s="207"/>
      <c r="FH256" s="207"/>
      <c r="FI256" s="207"/>
      <c r="FJ256" s="207"/>
      <c r="FK256" s="207"/>
      <c r="FL256" s="207"/>
      <c r="FM256" s="207"/>
      <c r="FN256" s="207"/>
      <c r="FO256" s="207"/>
      <c r="FP256" s="207"/>
      <c r="FQ256" s="207"/>
      <c r="FR256" s="207"/>
      <c r="FS256" s="207"/>
      <c r="FT256" s="207"/>
      <c r="FU256" s="207"/>
      <c r="FV256" s="207"/>
      <c r="FW256" s="207"/>
      <c r="FX256" s="207"/>
      <c r="FY256" s="207"/>
      <c r="FZ256" s="207"/>
      <c r="GA256" s="207"/>
      <c r="GB256" s="207"/>
      <c r="GC256" s="207"/>
      <c r="GD256" s="207"/>
      <c r="GE256" s="207"/>
      <c r="GF256" s="207"/>
      <c r="GG256" s="207"/>
      <c r="GH256" s="207"/>
      <c r="GI256" s="207"/>
      <c r="GJ256" s="207"/>
      <c r="GK256" s="207"/>
      <c r="GL256" s="207"/>
      <c r="GM256" s="207"/>
      <c r="GN256" s="207"/>
      <c r="GO256" s="207"/>
      <c r="GP256" s="207"/>
      <c r="GQ256" s="207"/>
      <c r="GR256" s="207"/>
      <c r="GS256" s="207"/>
      <c r="GT256" s="207"/>
      <c r="GU256" s="207"/>
      <c r="GV256" s="207"/>
      <c r="GW256" s="207"/>
      <c r="GX256" s="207"/>
      <c r="GY256" s="207"/>
    </row>
    <row r="257" spans="1:207" s="72" customFormat="1" ht="51.75" customHeight="1" x14ac:dyDescent="0.2">
      <c r="A257" s="74">
        <v>248</v>
      </c>
      <c r="B257" s="83" t="s">
        <v>1545</v>
      </c>
      <c r="C257" s="83" t="s">
        <v>1546</v>
      </c>
      <c r="D257" s="83"/>
      <c r="E257" s="83" t="s">
        <v>1874</v>
      </c>
      <c r="F257" s="83">
        <v>3</v>
      </c>
      <c r="G257" s="83" t="s">
        <v>262</v>
      </c>
      <c r="H257" s="83" t="s">
        <v>2301</v>
      </c>
      <c r="I257" s="83">
        <v>38</v>
      </c>
      <c r="J257" s="163">
        <v>3</v>
      </c>
      <c r="K257" s="163" t="s">
        <v>296</v>
      </c>
      <c r="L257" s="163">
        <v>5</v>
      </c>
      <c r="M257" s="164" t="s">
        <v>298</v>
      </c>
      <c r="N257" s="163" t="s">
        <v>333</v>
      </c>
      <c r="O257" s="169">
        <f>VLOOKUP(N257,'Giang duong'!A:H,3,0)</f>
        <v>60</v>
      </c>
      <c r="P257" s="163"/>
      <c r="Q257" s="163" t="str">
        <f t="shared" si="18"/>
        <v>Trường ĐHCN</v>
      </c>
      <c r="R257" s="163" t="str">
        <f t="shared" si="19"/>
        <v>Trường ĐHCN</v>
      </c>
      <c r="S257" s="163"/>
      <c r="T257" s="163"/>
      <c r="U257" s="163" t="s">
        <v>1652</v>
      </c>
      <c r="V257" s="166" t="s">
        <v>2033</v>
      </c>
      <c r="W257" s="71" t="s">
        <v>2034</v>
      </c>
      <c r="X257" s="83"/>
      <c r="Y257" s="83" t="s">
        <v>1490</v>
      </c>
      <c r="Z257" s="83"/>
      <c r="AA257" s="161" t="str">
        <f t="shared" si="15"/>
        <v>808VUChiều5</v>
      </c>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c r="BI257" s="207"/>
      <c r="BJ257" s="207"/>
      <c r="BK257" s="207"/>
      <c r="BL257" s="207"/>
      <c r="BM257" s="207"/>
      <c r="BN257" s="207"/>
      <c r="BO257" s="207"/>
      <c r="BP257" s="207"/>
      <c r="BQ257" s="207"/>
      <c r="BR257" s="207"/>
      <c r="BS257" s="207"/>
      <c r="BT257" s="207"/>
      <c r="BU257" s="207"/>
      <c r="BV257" s="207"/>
      <c r="BW257" s="207"/>
      <c r="BX257" s="207"/>
      <c r="BY257" s="207"/>
      <c r="BZ257" s="207"/>
      <c r="CA257" s="207"/>
      <c r="CB257" s="207"/>
      <c r="CC257" s="207"/>
      <c r="CD257" s="207"/>
      <c r="CE257" s="207"/>
      <c r="CF257" s="207"/>
      <c r="CG257" s="207"/>
      <c r="CH257" s="207"/>
      <c r="CI257" s="207"/>
      <c r="CJ257" s="207"/>
      <c r="CK257" s="207"/>
      <c r="CL257" s="207"/>
      <c r="CM257" s="207"/>
      <c r="CN257" s="207"/>
      <c r="CO257" s="207"/>
      <c r="CP257" s="207"/>
      <c r="CQ257" s="207"/>
      <c r="CR257" s="207"/>
      <c r="CS257" s="207"/>
      <c r="CT257" s="207"/>
      <c r="CU257" s="207"/>
      <c r="CV257" s="207"/>
      <c r="CW257" s="207"/>
      <c r="CX257" s="207"/>
      <c r="CY257" s="207"/>
      <c r="CZ257" s="207"/>
      <c r="DA257" s="207"/>
      <c r="DB257" s="207"/>
      <c r="DC257" s="207"/>
      <c r="DD257" s="207"/>
      <c r="DE257" s="207"/>
      <c r="DF257" s="207"/>
      <c r="DG257" s="207"/>
      <c r="DH257" s="207"/>
      <c r="DI257" s="207"/>
      <c r="DJ257" s="207"/>
      <c r="DK257" s="207"/>
      <c r="DL257" s="207"/>
      <c r="DM257" s="207"/>
      <c r="DN257" s="207"/>
      <c r="DO257" s="207"/>
      <c r="DP257" s="207"/>
      <c r="DQ257" s="207"/>
      <c r="DR257" s="207"/>
      <c r="DS257" s="207"/>
      <c r="DT257" s="207"/>
      <c r="DU257" s="207"/>
      <c r="DV257" s="207"/>
      <c r="DW257" s="207"/>
      <c r="DX257" s="207"/>
      <c r="DY257" s="207"/>
      <c r="DZ257" s="207"/>
      <c r="EA257" s="207"/>
      <c r="EB257" s="207"/>
      <c r="EC257" s="207"/>
      <c r="ED257" s="207"/>
      <c r="EE257" s="207"/>
      <c r="EF257" s="207"/>
      <c r="EG257" s="207"/>
      <c r="EH257" s="207"/>
      <c r="EI257" s="207"/>
      <c r="EJ257" s="207"/>
      <c r="EK257" s="207"/>
      <c r="EL257" s="207"/>
      <c r="EM257" s="207"/>
      <c r="EN257" s="207"/>
      <c r="EO257" s="207"/>
      <c r="EP257" s="207"/>
      <c r="EQ257" s="207"/>
      <c r="ER257" s="207"/>
      <c r="ES257" s="207"/>
      <c r="ET257" s="207"/>
      <c r="EU257" s="207"/>
      <c r="EV257" s="207"/>
      <c r="EW257" s="207"/>
      <c r="EX257" s="207"/>
      <c r="EY257" s="207"/>
      <c r="EZ257" s="207"/>
      <c r="FA257" s="207"/>
      <c r="FB257" s="207"/>
      <c r="FC257" s="207"/>
      <c r="FD257" s="207"/>
      <c r="FE257" s="207"/>
      <c r="FF257" s="207"/>
      <c r="FG257" s="207"/>
      <c r="FH257" s="207"/>
      <c r="FI257" s="207"/>
      <c r="FJ257" s="207"/>
      <c r="FK257" s="207"/>
      <c r="FL257" s="207"/>
      <c r="FM257" s="207"/>
      <c r="FN257" s="207"/>
      <c r="FO257" s="207"/>
      <c r="FP257" s="207"/>
      <c r="FQ257" s="207"/>
      <c r="FR257" s="207"/>
      <c r="FS257" s="207"/>
      <c r="FT257" s="207"/>
      <c r="FU257" s="207"/>
      <c r="FV257" s="207"/>
      <c r="FW257" s="207"/>
      <c r="FX257" s="207"/>
      <c r="FY257" s="207"/>
      <c r="FZ257" s="207"/>
      <c r="GA257" s="207"/>
      <c r="GB257" s="207"/>
      <c r="GC257" s="207"/>
      <c r="GD257" s="207"/>
      <c r="GE257" s="207"/>
      <c r="GF257" s="207"/>
      <c r="GG257" s="207"/>
      <c r="GH257" s="207"/>
      <c r="GI257" s="207"/>
      <c r="GJ257" s="207"/>
      <c r="GK257" s="207"/>
      <c r="GL257" s="207"/>
      <c r="GM257" s="207"/>
      <c r="GN257" s="207"/>
      <c r="GO257" s="207"/>
      <c r="GP257" s="207"/>
      <c r="GQ257" s="207"/>
      <c r="GR257" s="207"/>
      <c r="GS257" s="207"/>
      <c r="GT257" s="207"/>
      <c r="GU257" s="207"/>
      <c r="GV257" s="207"/>
      <c r="GW257" s="207"/>
      <c r="GX257" s="207"/>
      <c r="GY257" s="207"/>
    </row>
    <row r="258" spans="1:207" s="72" customFormat="1" ht="51.75" customHeight="1" x14ac:dyDescent="0.2">
      <c r="A258" s="74">
        <v>249</v>
      </c>
      <c r="B258" s="83" t="s">
        <v>1545</v>
      </c>
      <c r="C258" s="83" t="s">
        <v>1546</v>
      </c>
      <c r="D258" s="83"/>
      <c r="E258" s="83" t="s">
        <v>1875</v>
      </c>
      <c r="F258" s="83">
        <v>3</v>
      </c>
      <c r="G258" s="83" t="s">
        <v>262</v>
      </c>
      <c r="H258" s="83" t="s">
        <v>2302</v>
      </c>
      <c r="I258" s="83">
        <v>38</v>
      </c>
      <c r="J258" s="163">
        <v>3</v>
      </c>
      <c r="K258" s="163" t="s">
        <v>296</v>
      </c>
      <c r="L258" s="163">
        <v>5</v>
      </c>
      <c r="M258" s="164" t="s">
        <v>297</v>
      </c>
      <c r="N258" s="163" t="s">
        <v>334</v>
      </c>
      <c r="O258" s="169">
        <f>VLOOKUP(N258,'Giang duong'!A:H,3,0)</f>
        <v>60</v>
      </c>
      <c r="P258" s="163"/>
      <c r="Q258" s="163" t="str">
        <f t="shared" si="18"/>
        <v>Trường ĐHCN</v>
      </c>
      <c r="R258" s="163" t="str">
        <f t="shared" si="19"/>
        <v>Trường ĐHCN</v>
      </c>
      <c r="S258" s="163"/>
      <c r="T258" s="163"/>
      <c r="U258" s="163" t="s">
        <v>1652</v>
      </c>
      <c r="V258" s="166" t="s">
        <v>2033</v>
      </c>
      <c r="W258" s="71" t="s">
        <v>2034</v>
      </c>
      <c r="X258" s="83"/>
      <c r="Y258" s="83" t="s">
        <v>1490</v>
      </c>
      <c r="Z258" s="83"/>
      <c r="AA258" s="161" t="str">
        <f t="shared" si="15"/>
        <v>809VUChiều5</v>
      </c>
      <c r="AB258" s="207"/>
      <c r="AC258" s="207"/>
      <c r="AD258" s="207"/>
      <c r="AE258" s="207"/>
      <c r="AF258" s="207"/>
      <c r="AG258" s="207"/>
      <c r="AH258" s="207"/>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c r="CX258" s="207"/>
      <c r="CY258" s="207"/>
      <c r="CZ258" s="207"/>
      <c r="DA258" s="207"/>
      <c r="DB258" s="207"/>
      <c r="DC258" s="207"/>
      <c r="DD258" s="207"/>
      <c r="DE258" s="207"/>
      <c r="DF258" s="207"/>
      <c r="DG258" s="207"/>
      <c r="DH258" s="207"/>
      <c r="DI258" s="207"/>
      <c r="DJ258" s="207"/>
      <c r="DK258" s="207"/>
      <c r="DL258" s="207"/>
      <c r="DM258" s="207"/>
      <c r="DN258" s="207"/>
      <c r="DO258" s="207"/>
      <c r="DP258" s="207"/>
      <c r="DQ258" s="207"/>
      <c r="DR258" s="207"/>
      <c r="DS258" s="207"/>
      <c r="DT258" s="207"/>
      <c r="DU258" s="207"/>
      <c r="DV258" s="207"/>
      <c r="DW258" s="207"/>
      <c r="DX258" s="207"/>
      <c r="DY258" s="207"/>
      <c r="DZ258" s="207"/>
      <c r="EA258" s="207"/>
      <c r="EB258" s="207"/>
      <c r="EC258" s="207"/>
      <c r="ED258" s="207"/>
      <c r="EE258" s="207"/>
      <c r="EF258" s="207"/>
      <c r="EG258" s="207"/>
      <c r="EH258" s="207"/>
      <c r="EI258" s="207"/>
      <c r="EJ258" s="207"/>
      <c r="EK258" s="207"/>
      <c r="EL258" s="207"/>
      <c r="EM258" s="207"/>
      <c r="EN258" s="207"/>
      <c r="EO258" s="207"/>
      <c r="EP258" s="207"/>
      <c r="EQ258" s="207"/>
      <c r="ER258" s="207"/>
      <c r="ES258" s="207"/>
      <c r="ET258" s="207"/>
      <c r="EU258" s="207"/>
      <c r="EV258" s="207"/>
      <c r="EW258" s="207"/>
      <c r="EX258" s="207"/>
      <c r="EY258" s="207"/>
      <c r="EZ258" s="207"/>
      <c r="FA258" s="207"/>
      <c r="FB258" s="207"/>
      <c r="FC258" s="207"/>
      <c r="FD258" s="207"/>
      <c r="FE258" s="207"/>
      <c r="FF258" s="207"/>
      <c r="FG258" s="207"/>
      <c r="FH258" s="207"/>
      <c r="FI258" s="207"/>
      <c r="FJ258" s="207"/>
      <c r="FK258" s="207"/>
      <c r="FL258" s="207"/>
      <c r="FM258" s="207"/>
      <c r="FN258" s="207"/>
      <c r="FO258" s="207"/>
      <c r="FP258" s="207"/>
      <c r="FQ258" s="207"/>
      <c r="FR258" s="207"/>
      <c r="FS258" s="207"/>
      <c r="FT258" s="207"/>
      <c r="FU258" s="207"/>
      <c r="FV258" s="207"/>
      <c r="FW258" s="207"/>
      <c r="FX258" s="207"/>
      <c r="FY258" s="207"/>
      <c r="FZ258" s="207"/>
      <c r="GA258" s="207"/>
      <c r="GB258" s="207"/>
      <c r="GC258" s="207"/>
      <c r="GD258" s="207"/>
      <c r="GE258" s="207"/>
      <c r="GF258" s="207"/>
      <c r="GG258" s="207"/>
      <c r="GH258" s="207"/>
      <c r="GI258" s="207"/>
      <c r="GJ258" s="207"/>
      <c r="GK258" s="207"/>
      <c r="GL258" s="207"/>
      <c r="GM258" s="207"/>
      <c r="GN258" s="207"/>
      <c r="GO258" s="207"/>
      <c r="GP258" s="207"/>
      <c r="GQ258" s="207"/>
      <c r="GR258" s="207"/>
      <c r="GS258" s="207"/>
      <c r="GT258" s="207"/>
      <c r="GU258" s="207"/>
      <c r="GV258" s="207"/>
      <c r="GW258" s="207"/>
      <c r="GX258" s="207"/>
      <c r="GY258" s="207"/>
    </row>
    <row r="259" spans="1:207" s="72" customFormat="1" ht="51.75" customHeight="1" x14ac:dyDescent="0.2">
      <c r="A259" s="74">
        <v>250</v>
      </c>
      <c r="B259" s="71" t="s">
        <v>176</v>
      </c>
      <c r="C259" s="71" t="s">
        <v>156</v>
      </c>
      <c r="D259" s="71" t="s">
        <v>43</v>
      </c>
      <c r="E259" s="71" t="s">
        <v>156</v>
      </c>
      <c r="F259" s="71">
        <v>3</v>
      </c>
      <c r="G259" s="71" t="s">
        <v>240</v>
      </c>
      <c r="H259" s="71" t="s">
        <v>1658</v>
      </c>
      <c r="I259" s="71">
        <v>79</v>
      </c>
      <c r="J259" s="161">
        <v>1</v>
      </c>
      <c r="K259" s="161" t="s">
        <v>186</v>
      </c>
      <c r="L259" s="161" t="s">
        <v>1956</v>
      </c>
      <c r="M259" s="161" t="s">
        <v>301</v>
      </c>
      <c r="N259" s="161" t="s">
        <v>335</v>
      </c>
      <c r="O259" s="169">
        <f>VLOOKUP(N259,'Giang duong'!A:H,3,0)</f>
        <v>70</v>
      </c>
      <c r="P259" s="161"/>
      <c r="Q259" s="218" t="s">
        <v>2110</v>
      </c>
      <c r="R259" s="163" t="s">
        <v>2048</v>
      </c>
      <c r="S259" s="163" t="s">
        <v>914</v>
      </c>
      <c r="T259" s="192" t="s">
        <v>915</v>
      </c>
      <c r="U259" s="161" t="s">
        <v>174</v>
      </c>
      <c r="V259" s="168"/>
      <c r="W259" s="71" t="s">
        <v>2035</v>
      </c>
      <c r="X259" s="71" t="s">
        <v>1701</v>
      </c>
      <c r="Y259" s="71" t="s">
        <v>1697</v>
      </c>
      <c r="Z259" s="71"/>
      <c r="AA259" s="161" t="str">
        <f t="shared" si="15"/>
        <v>707VUSáng5</v>
      </c>
      <c r="AD259" s="207"/>
      <c r="AE259" s="207"/>
      <c r="AF259" s="207"/>
      <c r="AG259" s="207"/>
      <c r="AH259" s="207"/>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c r="BF259" s="207"/>
      <c r="BG259" s="207"/>
      <c r="BH259" s="207"/>
      <c r="BI259" s="207"/>
      <c r="BJ259" s="207"/>
      <c r="BK259" s="207"/>
      <c r="BL259" s="207"/>
      <c r="BM259" s="207"/>
      <c r="BN259" s="207"/>
      <c r="BO259" s="207"/>
      <c r="BP259" s="207"/>
      <c r="BQ259" s="207"/>
      <c r="BR259" s="207"/>
      <c r="BS259" s="207"/>
      <c r="BT259" s="207"/>
      <c r="BU259" s="207"/>
      <c r="BV259" s="207"/>
      <c r="BW259" s="207"/>
      <c r="BX259" s="207"/>
      <c r="BY259" s="207"/>
      <c r="BZ259" s="207"/>
      <c r="CA259" s="207"/>
      <c r="CB259" s="207"/>
      <c r="CC259" s="207"/>
      <c r="CD259" s="207"/>
      <c r="CE259" s="207"/>
      <c r="CF259" s="207"/>
      <c r="CG259" s="207"/>
      <c r="CH259" s="207"/>
      <c r="CI259" s="207"/>
      <c r="CJ259" s="207"/>
      <c r="CK259" s="207"/>
      <c r="CL259" s="207"/>
      <c r="CM259" s="207"/>
      <c r="CN259" s="207"/>
      <c r="CO259" s="207"/>
      <c r="CP259" s="207"/>
      <c r="CQ259" s="207"/>
      <c r="CR259" s="207"/>
      <c r="CS259" s="207"/>
      <c r="CT259" s="207"/>
      <c r="CU259" s="207"/>
      <c r="CV259" s="207"/>
      <c r="CW259" s="207"/>
      <c r="CX259" s="207"/>
      <c r="CY259" s="207"/>
      <c r="CZ259" s="207"/>
      <c r="DA259" s="207"/>
      <c r="DB259" s="207"/>
      <c r="DC259" s="207"/>
      <c r="DD259" s="207"/>
      <c r="DE259" s="207"/>
      <c r="DF259" s="207"/>
      <c r="DG259" s="207"/>
      <c r="DH259" s="207"/>
      <c r="DI259" s="207"/>
      <c r="DJ259" s="207"/>
      <c r="DK259" s="207"/>
      <c r="DL259" s="207"/>
      <c r="DM259" s="207"/>
      <c r="DN259" s="207"/>
      <c r="DO259" s="207"/>
      <c r="DP259" s="207"/>
      <c r="DQ259" s="207"/>
      <c r="DR259" s="207"/>
      <c r="DS259" s="207"/>
      <c r="DT259" s="207"/>
      <c r="DU259" s="207"/>
      <c r="DV259" s="207"/>
      <c r="DW259" s="207"/>
      <c r="DX259" s="207"/>
      <c r="DY259" s="207"/>
      <c r="DZ259" s="207"/>
      <c r="EA259" s="207"/>
      <c r="EB259" s="207"/>
      <c r="EC259" s="207"/>
      <c r="ED259" s="207"/>
      <c r="EE259" s="207"/>
      <c r="EF259" s="207"/>
      <c r="EG259" s="207"/>
      <c r="EH259" s="207"/>
      <c r="EI259" s="207"/>
      <c r="EJ259" s="207"/>
      <c r="EK259" s="207"/>
      <c r="EL259" s="207"/>
      <c r="EM259" s="207"/>
      <c r="EN259" s="207"/>
      <c r="EO259" s="207"/>
      <c r="EP259" s="207"/>
      <c r="EQ259" s="207"/>
      <c r="ER259" s="207"/>
      <c r="ES259" s="207"/>
      <c r="ET259" s="207"/>
      <c r="EU259" s="207"/>
      <c r="EV259" s="207"/>
      <c r="EW259" s="207"/>
      <c r="EX259" s="207"/>
      <c r="EY259" s="207"/>
      <c r="EZ259" s="207"/>
      <c r="FA259" s="207"/>
      <c r="FB259" s="207"/>
      <c r="FC259" s="207"/>
      <c r="FD259" s="207"/>
      <c r="FE259" s="207"/>
      <c r="FF259" s="207"/>
      <c r="FG259" s="207"/>
      <c r="FH259" s="207"/>
      <c r="FI259" s="207"/>
      <c r="FJ259" s="207"/>
      <c r="FK259" s="207"/>
      <c r="FL259" s="207"/>
      <c r="FM259" s="207"/>
      <c r="FN259" s="207"/>
      <c r="FO259" s="207"/>
      <c r="FP259" s="207"/>
      <c r="FQ259" s="207"/>
      <c r="FR259" s="207"/>
      <c r="FS259" s="207"/>
      <c r="FT259" s="207"/>
      <c r="FU259" s="207"/>
      <c r="FV259" s="207"/>
      <c r="FW259" s="207"/>
      <c r="FX259" s="207"/>
      <c r="FY259" s="207"/>
      <c r="FZ259" s="207"/>
      <c r="GA259" s="207"/>
      <c r="GB259" s="207"/>
      <c r="GC259" s="207"/>
      <c r="GD259" s="207"/>
      <c r="GE259" s="207"/>
      <c r="GF259" s="207"/>
      <c r="GG259" s="207"/>
      <c r="GH259" s="207"/>
      <c r="GI259" s="207"/>
      <c r="GJ259" s="207"/>
      <c r="GK259" s="207"/>
      <c r="GL259" s="207"/>
      <c r="GM259" s="207"/>
      <c r="GN259" s="207"/>
      <c r="GO259" s="207"/>
      <c r="GP259" s="207"/>
      <c r="GQ259" s="207"/>
      <c r="GR259" s="207"/>
      <c r="GS259" s="207"/>
      <c r="GT259" s="207"/>
      <c r="GU259" s="207"/>
      <c r="GV259" s="207"/>
      <c r="GW259" s="207"/>
      <c r="GX259" s="207"/>
      <c r="GY259" s="207"/>
    </row>
    <row r="260" spans="1:207" s="72" customFormat="1" ht="51.75" customHeight="1" x14ac:dyDescent="0.25">
      <c r="A260" s="74">
        <v>251</v>
      </c>
      <c r="B260" s="71" t="s">
        <v>77</v>
      </c>
      <c r="C260" s="71" t="s">
        <v>76</v>
      </c>
      <c r="D260" s="71"/>
      <c r="E260" s="71" t="s">
        <v>76</v>
      </c>
      <c r="F260" s="71">
        <v>3</v>
      </c>
      <c r="G260" s="71" t="s">
        <v>168</v>
      </c>
      <c r="H260" s="71" t="s">
        <v>57</v>
      </c>
      <c r="I260" s="71">
        <v>37</v>
      </c>
      <c r="J260" s="161">
        <v>1</v>
      </c>
      <c r="K260" s="161" t="s">
        <v>296</v>
      </c>
      <c r="L260" s="161" t="s">
        <v>318</v>
      </c>
      <c r="M260" s="161" t="s">
        <v>297</v>
      </c>
      <c r="N260" s="161" t="s">
        <v>348</v>
      </c>
      <c r="O260" s="185">
        <f>VLOOKUP(N260,'Giang duong'!A:H,3,0)</f>
        <v>60</v>
      </c>
      <c r="P260" s="161"/>
      <c r="Q260" s="161" t="s">
        <v>662</v>
      </c>
      <c r="R260" s="216" t="s">
        <v>170</v>
      </c>
      <c r="S260" s="222" t="s">
        <v>982</v>
      </c>
      <c r="T260" s="222" t="s">
        <v>983</v>
      </c>
      <c r="U260" s="161" t="s">
        <v>170</v>
      </c>
      <c r="V260" s="168"/>
      <c r="W260" s="71" t="s">
        <v>2037</v>
      </c>
      <c r="X260" s="71"/>
      <c r="Y260" s="71" t="s">
        <v>1677</v>
      </c>
      <c r="Z260" s="71"/>
      <c r="AA260" s="161" t="str">
        <f t="shared" si="15"/>
        <v>201CSSNNChiều3,5</v>
      </c>
    </row>
    <row r="261" spans="1:207" s="72" customFormat="1" ht="51.75" customHeight="1" x14ac:dyDescent="0.2">
      <c r="A261" s="74">
        <v>252</v>
      </c>
      <c r="B261" s="83" t="s">
        <v>65</v>
      </c>
      <c r="C261" s="83" t="s">
        <v>66</v>
      </c>
      <c r="D261" s="83" t="s">
        <v>39</v>
      </c>
      <c r="E261" s="83" t="s">
        <v>571</v>
      </c>
      <c r="F261" s="83">
        <v>3</v>
      </c>
      <c r="G261" s="83" t="s">
        <v>240</v>
      </c>
      <c r="H261" s="83" t="s">
        <v>132</v>
      </c>
      <c r="I261" s="83">
        <v>89</v>
      </c>
      <c r="J261" s="163">
        <v>1</v>
      </c>
      <c r="K261" s="161" t="s">
        <v>186</v>
      </c>
      <c r="L261" s="163">
        <v>6</v>
      </c>
      <c r="M261" s="167" t="s">
        <v>301</v>
      </c>
      <c r="N261" s="161" t="s">
        <v>356</v>
      </c>
      <c r="O261" s="169">
        <f>VLOOKUP(N261,'Giang duong'!A:H,3,0)</f>
        <v>85</v>
      </c>
      <c r="P261" s="163"/>
      <c r="Q261" s="163" t="str">
        <f t="shared" ref="Q261:Q270" si="20">U261</f>
        <v>Trường ĐHKHTN</v>
      </c>
      <c r="R261" s="163" t="str">
        <f t="shared" ref="R261:R270" si="21">U261</f>
        <v>Trường ĐHKHTN</v>
      </c>
      <c r="S261" s="163"/>
      <c r="T261" s="163"/>
      <c r="U261" s="163" t="s">
        <v>146</v>
      </c>
      <c r="V261" s="168"/>
      <c r="W261" s="71" t="s">
        <v>2035</v>
      </c>
      <c r="X261" s="83"/>
      <c r="Y261" s="83" t="s">
        <v>1490</v>
      </c>
      <c r="Z261" s="83"/>
      <c r="AA261" s="161" t="str">
        <f t="shared" si="15"/>
        <v>705VUSáng6</v>
      </c>
      <c r="AB261" s="207"/>
      <c r="AC261" s="207"/>
    </row>
    <row r="262" spans="1:207" ht="51.75" customHeight="1" x14ac:dyDescent="0.2">
      <c r="A262" s="74">
        <v>253</v>
      </c>
      <c r="B262" s="83" t="s">
        <v>65</v>
      </c>
      <c r="C262" s="83" t="s">
        <v>66</v>
      </c>
      <c r="D262" s="83" t="s">
        <v>39</v>
      </c>
      <c r="E262" s="83" t="s">
        <v>572</v>
      </c>
      <c r="F262" s="83">
        <v>3</v>
      </c>
      <c r="G262" s="83" t="s">
        <v>240</v>
      </c>
      <c r="H262" s="83" t="s">
        <v>57</v>
      </c>
      <c r="I262" s="83">
        <v>100</v>
      </c>
      <c r="J262" s="163">
        <v>1</v>
      </c>
      <c r="K262" s="163" t="s">
        <v>186</v>
      </c>
      <c r="L262" s="163">
        <v>6</v>
      </c>
      <c r="M262" s="163" t="s">
        <v>336</v>
      </c>
      <c r="N262" s="163" t="s">
        <v>357</v>
      </c>
      <c r="O262" s="169">
        <f>VLOOKUP(N262,'Giang duong'!A:H,3,0)</f>
        <v>100</v>
      </c>
      <c r="P262" s="163"/>
      <c r="Q262" s="163" t="str">
        <f t="shared" si="20"/>
        <v>Trường ĐHKHTN</v>
      </c>
      <c r="R262" s="163" t="str">
        <f t="shared" si="21"/>
        <v>Trường ĐHKHTN</v>
      </c>
      <c r="S262" s="163"/>
      <c r="T262" s="163"/>
      <c r="U262" s="163" t="s">
        <v>146</v>
      </c>
      <c r="V262" s="168"/>
      <c r="W262" s="71" t="s">
        <v>2035</v>
      </c>
      <c r="X262" s="83"/>
      <c r="Y262" s="83" t="s">
        <v>1490</v>
      </c>
      <c r="Z262" s="83"/>
      <c r="AA262" s="161" t="str">
        <f t="shared" si="15"/>
        <v>706VUSáng6</v>
      </c>
      <c r="AD262" s="72"/>
      <c r="AE262" s="72"/>
      <c r="AF262" s="72"/>
      <c r="AG262" s="72"/>
      <c r="AH262" s="72"/>
      <c r="AI262" s="72"/>
      <c r="AJ262" s="72"/>
      <c r="AK262" s="72"/>
      <c r="AL262" s="72"/>
      <c r="AM262" s="72"/>
      <c r="AN262" s="72"/>
      <c r="AO262" s="72"/>
      <c r="AP262" s="72"/>
      <c r="AQ262" s="72"/>
      <c r="AR262" s="72"/>
      <c r="AS262" s="72"/>
      <c r="AT262" s="72"/>
      <c r="AU262" s="72"/>
      <c r="AV262" s="72"/>
      <c r="AW262" s="72"/>
      <c r="AX262" s="72"/>
      <c r="AY262" s="72"/>
      <c r="AZ262" s="72"/>
      <c r="BA262" s="72"/>
      <c r="BB262" s="72"/>
      <c r="BC262" s="72"/>
      <c r="BD262" s="72"/>
      <c r="BE262" s="72"/>
      <c r="BF262" s="72"/>
      <c r="BG262" s="72"/>
      <c r="BH262" s="72"/>
      <c r="BI262" s="72"/>
      <c r="BJ262" s="72"/>
      <c r="BK262" s="72"/>
      <c r="BL262" s="72"/>
      <c r="BM262" s="72"/>
      <c r="BN262" s="72"/>
      <c r="BO262" s="72"/>
      <c r="BP262" s="72"/>
      <c r="BQ262" s="72"/>
      <c r="BR262" s="72"/>
      <c r="BS262" s="72"/>
      <c r="BT262" s="72"/>
      <c r="BU262" s="72"/>
      <c r="BV262" s="72"/>
      <c r="BW262" s="72"/>
      <c r="BX262" s="72"/>
      <c r="BY262" s="72"/>
      <c r="BZ262" s="72"/>
      <c r="CA262" s="72"/>
      <c r="CB262" s="72"/>
      <c r="CC262" s="72"/>
      <c r="CD262" s="72"/>
      <c r="CE262" s="72"/>
      <c r="CF262" s="72"/>
      <c r="CG262" s="72"/>
      <c r="CH262" s="72"/>
      <c r="CI262" s="72"/>
      <c r="CJ262" s="72"/>
      <c r="CK262" s="72"/>
      <c r="CL262" s="72"/>
      <c r="CM262" s="72"/>
      <c r="CN262" s="72"/>
      <c r="CO262" s="72"/>
      <c r="CP262" s="72"/>
      <c r="CQ262" s="72"/>
      <c r="CR262" s="72"/>
      <c r="CS262" s="72"/>
      <c r="CT262" s="72"/>
      <c r="CU262" s="72"/>
      <c r="CV262" s="72"/>
      <c r="CW262" s="72"/>
      <c r="CX262" s="72"/>
      <c r="CY262" s="72"/>
      <c r="CZ262" s="72"/>
      <c r="DA262" s="72"/>
      <c r="DB262" s="72"/>
      <c r="DC262" s="72"/>
      <c r="DD262" s="72"/>
      <c r="DE262" s="72"/>
      <c r="DF262" s="72"/>
      <c r="DG262" s="72"/>
      <c r="DH262" s="72"/>
      <c r="DI262" s="72"/>
      <c r="DJ262" s="72"/>
      <c r="DK262" s="72"/>
      <c r="DL262" s="72"/>
      <c r="DM262" s="72"/>
      <c r="DN262" s="72"/>
      <c r="DO262" s="72"/>
      <c r="DP262" s="72"/>
      <c r="DQ262" s="72"/>
      <c r="DR262" s="72"/>
      <c r="DS262" s="72"/>
      <c r="DT262" s="72"/>
      <c r="DU262" s="72"/>
      <c r="DV262" s="72"/>
      <c r="DW262" s="72"/>
      <c r="DX262" s="72"/>
      <c r="DY262" s="72"/>
      <c r="DZ262" s="72"/>
      <c r="EA262" s="72"/>
      <c r="EB262" s="72"/>
      <c r="EC262" s="72"/>
      <c r="ED262" s="72"/>
      <c r="EE262" s="72"/>
      <c r="EF262" s="72"/>
      <c r="EG262" s="72"/>
      <c r="EH262" s="72"/>
      <c r="EI262" s="72"/>
      <c r="EJ262" s="72"/>
      <c r="EK262" s="72"/>
      <c r="EL262" s="72"/>
      <c r="EM262" s="72"/>
      <c r="EN262" s="72"/>
      <c r="EO262" s="72"/>
      <c r="EP262" s="72"/>
      <c r="EQ262" s="72"/>
      <c r="ER262" s="72"/>
      <c r="ES262" s="72"/>
      <c r="ET262" s="72"/>
      <c r="EU262" s="72"/>
      <c r="EV262" s="72"/>
      <c r="EW262" s="72"/>
      <c r="EX262" s="72"/>
      <c r="EY262" s="72"/>
      <c r="EZ262" s="72"/>
      <c r="FA262" s="72"/>
      <c r="FB262" s="72"/>
      <c r="FC262" s="72"/>
      <c r="FD262" s="72"/>
      <c r="FE262" s="72"/>
      <c r="FF262" s="72"/>
      <c r="FG262" s="72"/>
      <c r="FH262" s="72"/>
      <c r="FI262" s="72"/>
      <c r="FJ262" s="72"/>
      <c r="FK262" s="72"/>
      <c r="FL262" s="72"/>
      <c r="FM262" s="72"/>
      <c r="FN262" s="72"/>
      <c r="FO262" s="72"/>
      <c r="FP262" s="72"/>
      <c r="FQ262" s="72"/>
      <c r="FR262" s="72"/>
      <c r="FS262" s="72"/>
      <c r="FT262" s="72"/>
      <c r="FU262" s="72"/>
      <c r="FV262" s="72"/>
      <c r="FW262" s="72"/>
      <c r="FX262" s="72"/>
      <c r="FY262" s="72"/>
      <c r="FZ262" s="72"/>
      <c r="GA262" s="72"/>
      <c r="GB262" s="72"/>
      <c r="GC262" s="72"/>
      <c r="GD262" s="72"/>
      <c r="GE262" s="72"/>
      <c r="GF262" s="72"/>
      <c r="GG262" s="72"/>
      <c r="GH262" s="72"/>
      <c r="GI262" s="72"/>
      <c r="GJ262" s="72"/>
      <c r="GK262" s="72"/>
      <c r="GL262" s="72"/>
      <c r="GM262" s="72"/>
      <c r="GN262" s="72"/>
      <c r="GO262" s="72"/>
      <c r="GP262" s="72"/>
      <c r="GQ262" s="72"/>
      <c r="GR262" s="72"/>
      <c r="GS262" s="72"/>
      <c r="GT262" s="72"/>
      <c r="GU262" s="72"/>
      <c r="GV262" s="72"/>
      <c r="GW262" s="72"/>
      <c r="GX262" s="72"/>
      <c r="GY262" s="72"/>
    </row>
    <row r="263" spans="1:207" ht="51.75" customHeight="1" x14ac:dyDescent="0.2">
      <c r="A263" s="74">
        <v>254</v>
      </c>
      <c r="B263" s="83" t="s">
        <v>65</v>
      </c>
      <c r="C263" s="83" t="s">
        <v>66</v>
      </c>
      <c r="D263" s="83" t="s">
        <v>39</v>
      </c>
      <c r="E263" s="83" t="s">
        <v>1876</v>
      </c>
      <c r="F263" s="83">
        <v>3</v>
      </c>
      <c r="G263" s="83" t="s">
        <v>240</v>
      </c>
      <c r="H263" s="83" t="s">
        <v>44</v>
      </c>
      <c r="I263" s="83">
        <v>84</v>
      </c>
      <c r="J263" s="163">
        <v>1</v>
      </c>
      <c r="K263" s="163" t="s">
        <v>186</v>
      </c>
      <c r="L263" s="163">
        <v>4</v>
      </c>
      <c r="M263" s="163" t="s">
        <v>336</v>
      </c>
      <c r="N263" s="163" t="s">
        <v>358</v>
      </c>
      <c r="O263" s="169">
        <f>VLOOKUP(N263,'Giang duong'!A:H,3,0)</f>
        <v>85</v>
      </c>
      <c r="P263" s="163"/>
      <c r="Q263" s="163" t="str">
        <f t="shared" si="20"/>
        <v>Trường ĐHKHTN</v>
      </c>
      <c r="R263" s="163" t="str">
        <f t="shared" si="21"/>
        <v>Trường ĐHKHTN</v>
      </c>
      <c r="S263" s="163"/>
      <c r="T263" s="163"/>
      <c r="U263" s="163" t="s">
        <v>146</v>
      </c>
      <c r="V263" s="168"/>
      <c r="W263" s="71" t="s">
        <v>2035</v>
      </c>
      <c r="X263" s="83"/>
      <c r="Y263" s="83" t="s">
        <v>1490</v>
      </c>
      <c r="Z263" s="83"/>
      <c r="AA263" s="161" t="str">
        <f t="shared" si="15"/>
        <v>702VUSáng4</v>
      </c>
    </row>
    <row r="264" spans="1:207" ht="51.75" customHeight="1" x14ac:dyDescent="0.2">
      <c r="A264" s="74">
        <v>255</v>
      </c>
      <c r="B264" s="83" t="s">
        <v>65</v>
      </c>
      <c r="C264" s="83" t="s">
        <v>66</v>
      </c>
      <c r="D264" s="83" t="s">
        <v>39</v>
      </c>
      <c r="E264" s="83" t="s">
        <v>1877</v>
      </c>
      <c r="F264" s="83">
        <v>3</v>
      </c>
      <c r="G264" s="83" t="s">
        <v>240</v>
      </c>
      <c r="H264" s="83" t="s">
        <v>1589</v>
      </c>
      <c r="I264" s="83">
        <v>121</v>
      </c>
      <c r="J264" s="163" t="s">
        <v>1957</v>
      </c>
      <c r="K264" s="163" t="s">
        <v>296</v>
      </c>
      <c r="L264" s="163" t="s">
        <v>1955</v>
      </c>
      <c r="M264" s="163" t="s">
        <v>297</v>
      </c>
      <c r="N264" s="163" t="s">
        <v>357</v>
      </c>
      <c r="O264" s="169">
        <f>VLOOKUP(N264,'Giang duong'!A:H,3,0)</f>
        <v>100</v>
      </c>
      <c r="P264" s="163"/>
      <c r="Q264" s="163" t="str">
        <f t="shared" si="20"/>
        <v>Trường ĐHKHTN</v>
      </c>
      <c r="R264" s="163" t="str">
        <f t="shared" si="21"/>
        <v>Trường ĐHKHTN</v>
      </c>
      <c r="S264" s="163"/>
      <c r="T264" s="163"/>
      <c r="U264" s="163" t="s">
        <v>146</v>
      </c>
      <c r="V264" s="168"/>
      <c r="W264" s="71" t="s">
        <v>2035</v>
      </c>
      <c r="X264" s="83"/>
      <c r="Y264" s="83" t="s">
        <v>1490</v>
      </c>
      <c r="Z264" s="83"/>
      <c r="AA264" s="161" t="str">
        <f t="shared" si="15"/>
        <v>706VUChiều6</v>
      </c>
    </row>
    <row r="265" spans="1:207" ht="51.75" customHeight="1" x14ac:dyDescent="0.2">
      <c r="A265" s="74">
        <v>256</v>
      </c>
      <c r="B265" s="83" t="s">
        <v>65</v>
      </c>
      <c r="C265" s="83" t="s">
        <v>66</v>
      </c>
      <c r="D265" s="83" t="s">
        <v>39</v>
      </c>
      <c r="E265" s="83" t="s">
        <v>1878</v>
      </c>
      <c r="F265" s="83">
        <v>3</v>
      </c>
      <c r="G265" s="83" t="s">
        <v>240</v>
      </c>
      <c r="H265" s="83" t="s">
        <v>2290</v>
      </c>
      <c r="I265" s="83">
        <v>47</v>
      </c>
      <c r="J265" s="163">
        <v>2</v>
      </c>
      <c r="K265" s="163" t="s">
        <v>186</v>
      </c>
      <c r="L265" s="163" t="s">
        <v>1956</v>
      </c>
      <c r="M265" s="163" t="s">
        <v>336</v>
      </c>
      <c r="N265" s="163" t="s">
        <v>182</v>
      </c>
      <c r="O265" s="169">
        <f>VLOOKUP(N265,'Giang duong'!A:H,3,0)</f>
        <v>50</v>
      </c>
      <c r="P265" s="163"/>
      <c r="Q265" s="163" t="str">
        <f t="shared" si="20"/>
        <v>Trường ĐHKHTN</v>
      </c>
      <c r="R265" s="163" t="str">
        <f t="shared" si="21"/>
        <v>Trường ĐHKHTN</v>
      </c>
      <c r="S265" s="163"/>
      <c r="T265" s="163"/>
      <c r="U265" s="163" t="s">
        <v>146</v>
      </c>
      <c r="V265" s="168"/>
      <c r="W265" s="71" t="s">
        <v>2035</v>
      </c>
      <c r="X265" s="83"/>
      <c r="Y265" s="83" t="s">
        <v>1490</v>
      </c>
      <c r="Z265" s="83"/>
      <c r="AA265" s="161" t="str">
        <f t="shared" si="15"/>
        <v>510E4Sáng5</v>
      </c>
    </row>
    <row r="266" spans="1:207" ht="51.75" customHeight="1" x14ac:dyDescent="0.2">
      <c r="A266" s="74">
        <v>257</v>
      </c>
      <c r="B266" s="83" t="s">
        <v>65</v>
      </c>
      <c r="C266" s="83" t="s">
        <v>66</v>
      </c>
      <c r="D266" s="83" t="s">
        <v>39</v>
      </c>
      <c r="E266" s="83" t="s">
        <v>1879</v>
      </c>
      <c r="F266" s="83">
        <v>3</v>
      </c>
      <c r="G266" s="83" t="s">
        <v>240</v>
      </c>
      <c r="H266" s="83" t="s">
        <v>2291</v>
      </c>
      <c r="I266" s="83">
        <v>47</v>
      </c>
      <c r="J266" s="163">
        <v>2</v>
      </c>
      <c r="K266" s="163" t="s">
        <v>186</v>
      </c>
      <c r="L266" s="163" t="s">
        <v>1956</v>
      </c>
      <c r="M266" s="163" t="s">
        <v>336</v>
      </c>
      <c r="N266" s="163" t="s">
        <v>184</v>
      </c>
      <c r="O266" s="169">
        <f>VLOOKUP(N266,'Giang duong'!A:H,3,0)</f>
        <v>50</v>
      </c>
      <c r="P266" s="163"/>
      <c r="Q266" s="163" t="str">
        <f t="shared" si="20"/>
        <v>Trường ĐHKHTN</v>
      </c>
      <c r="R266" s="163" t="str">
        <f t="shared" si="21"/>
        <v>Trường ĐHKHTN</v>
      </c>
      <c r="S266" s="163"/>
      <c r="T266" s="163"/>
      <c r="U266" s="163" t="s">
        <v>146</v>
      </c>
      <c r="V266" s="168"/>
      <c r="W266" s="71" t="s">
        <v>2035</v>
      </c>
      <c r="X266" s="83"/>
      <c r="Y266" s="83" t="s">
        <v>1490</v>
      </c>
      <c r="Z266" s="83"/>
      <c r="AA266" s="161" t="str">
        <f t="shared" si="15"/>
        <v>511E4Sáng5</v>
      </c>
    </row>
    <row r="267" spans="1:207" ht="51.75" customHeight="1" x14ac:dyDescent="0.2">
      <c r="A267" s="74">
        <v>258</v>
      </c>
      <c r="B267" s="83" t="s">
        <v>65</v>
      </c>
      <c r="C267" s="83" t="s">
        <v>66</v>
      </c>
      <c r="D267" s="83" t="s">
        <v>39</v>
      </c>
      <c r="E267" s="83" t="s">
        <v>1880</v>
      </c>
      <c r="F267" s="83">
        <v>3</v>
      </c>
      <c r="G267" s="83" t="s">
        <v>240</v>
      </c>
      <c r="H267" s="83" t="s">
        <v>1658</v>
      </c>
      <c r="I267" s="83">
        <v>79</v>
      </c>
      <c r="J267" s="163">
        <v>1</v>
      </c>
      <c r="K267" s="161" t="s">
        <v>186</v>
      </c>
      <c r="L267" s="163" t="s">
        <v>1956</v>
      </c>
      <c r="M267" s="163" t="s">
        <v>336</v>
      </c>
      <c r="N267" s="161" t="s">
        <v>335</v>
      </c>
      <c r="O267" s="169">
        <f>VLOOKUP(N267,'Giang duong'!A:H,3,0)</f>
        <v>70</v>
      </c>
      <c r="P267" s="163"/>
      <c r="Q267" s="163" t="str">
        <f t="shared" si="20"/>
        <v>Trường ĐHKHTN</v>
      </c>
      <c r="R267" s="163" t="str">
        <f t="shared" si="21"/>
        <v>Trường ĐHKHTN</v>
      </c>
      <c r="S267" s="163"/>
      <c r="T267" s="163"/>
      <c r="U267" s="163" t="s">
        <v>146</v>
      </c>
      <c r="V267" s="168"/>
      <c r="W267" s="71" t="s">
        <v>2035</v>
      </c>
      <c r="X267" s="83"/>
      <c r="Y267" s="83" t="s">
        <v>1490</v>
      </c>
      <c r="Z267" s="83"/>
      <c r="AA267" s="161" t="str">
        <f t="shared" ref="AA267:AA318" si="22">N267&amp;K267&amp;L267</f>
        <v>707VUSáng5</v>
      </c>
    </row>
    <row r="268" spans="1:207" ht="51.75" customHeight="1" x14ac:dyDescent="0.2">
      <c r="A268" s="74">
        <v>259</v>
      </c>
      <c r="B268" s="83" t="s">
        <v>65</v>
      </c>
      <c r="C268" s="83" t="s">
        <v>66</v>
      </c>
      <c r="D268" s="83" t="s">
        <v>39</v>
      </c>
      <c r="E268" s="83" t="s">
        <v>1881</v>
      </c>
      <c r="F268" s="83">
        <v>3</v>
      </c>
      <c r="G268" s="83" t="s">
        <v>240</v>
      </c>
      <c r="H268" s="83" t="s">
        <v>1611</v>
      </c>
      <c r="I268" s="83">
        <v>80</v>
      </c>
      <c r="J268" s="163">
        <v>1</v>
      </c>
      <c r="K268" s="163" t="s">
        <v>296</v>
      </c>
      <c r="L268" s="163" t="s">
        <v>1955</v>
      </c>
      <c r="M268" s="163" t="s">
        <v>298</v>
      </c>
      <c r="N268" s="163" t="s">
        <v>356</v>
      </c>
      <c r="O268" s="169">
        <f>VLOOKUP(N268,'Giang duong'!A:H,3,0)</f>
        <v>85</v>
      </c>
      <c r="P268" s="163"/>
      <c r="Q268" s="163" t="str">
        <f t="shared" si="20"/>
        <v>Trường ĐHKHTN</v>
      </c>
      <c r="R268" s="163" t="str">
        <f t="shared" si="21"/>
        <v>Trường ĐHKHTN</v>
      </c>
      <c r="S268" s="163"/>
      <c r="T268" s="163"/>
      <c r="U268" s="163" t="s">
        <v>146</v>
      </c>
      <c r="V268" s="168"/>
      <c r="W268" s="71" t="s">
        <v>2035</v>
      </c>
      <c r="X268" s="83"/>
      <c r="Y268" s="83" t="s">
        <v>1490</v>
      </c>
      <c r="Z268" s="83"/>
      <c r="AA268" s="161" t="str">
        <f t="shared" si="22"/>
        <v>705VUChiều6</v>
      </c>
    </row>
    <row r="269" spans="1:207" ht="51.75" customHeight="1" x14ac:dyDescent="0.2">
      <c r="A269" s="74">
        <v>260</v>
      </c>
      <c r="B269" s="83" t="s">
        <v>65</v>
      </c>
      <c r="C269" s="83" t="s">
        <v>66</v>
      </c>
      <c r="D269" s="83" t="s">
        <v>39</v>
      </c>
      <c r="E269" s="83" t="s">
        <v>1882</v>
      </c>
      <c r="F269" s="83">
        <v>3</v>
      </c>
      <c r="G269" s="83" t="s">
        <v>240</v>
      </c>
      <c r="H269" s="83" t="s">
        <v>1644</v>
      </c>
      <c r="I269" s="83">
        <v>66</v>
      </c>
      <c r="J269" s="163">
        <v>1</v>
      </c>
      <c r="K269" s="163" t="s">
        <v>296</v>
      </c>
      <c r="L269" s="163" t="s">
        <v>1920</v>
      </c>
      <c r="M269" s="163" t="s">
        <v>298</v>
      </c>
      <c r="N269" s="163" t="s">
        <v>358</v>
      </c>
      <c r="O269" s="169">
        <f>VLOOKUP(N269,'Giang duong'!A:H,3,0)</f>
        <v>85</v>
      </c>
      <c r="P269" s="163"/>
      <c r="Q269" s="163" t="str">
        <f t="shared" si="20"/>
        <v>Trường ĐHKHTN</v>
      </c>
      <c r="R269" s="163" t="str">
        <f t="shared" si="21"/>
        <v>Trường ĐHKHTN</v>
      </c>
      <c r="S269" s="163"/>
      <c r="T269" s="163"/>
      <c r="U269" s="163" t="s">
        <v>146</v>
      </c>
      <c r="V269" s="168"/>
      <c r="W269" s="71" t="s">
        <v>2035</v>
      </c>
      <c r="X269" s="83"/>
      <c r="Y269" s="83" t="s">
        <v>1490</v>
      </c>
      <c r="Z269" s="83"/>
      <c r="AA269" s="161" t="str">
        <f t="shared" si="22"/>
        <v>702VUChiều4</v>
      </c>
    </row>
    <row r="270" spans="1:207" ht="51.75" customHeight="1" x14ac:dyDescent="0.2">
      <c r="A270" s="74">
        <v>261</v>
      </c>
      <c r="B270" s="83" t="s">
        <v>65</v>
      </c>
      <c r="C270" s="83" t="s">
        <v>66</v>
      </c>
      <c r="D270" s="83" t="s">
        <v>39</v>
      </c>
      <c r="E270" s="83" t="s">
        <v>1883</v>
      </c>
      <c r="F270" s="83">
        <v>3</v>
      </c>
      <c r="G270" s="83" t="s">
        <v>240</v>
      </c>
      <c r="H270" s="83" t="s">
        <v>1643</v>
      </c>
      <c r="I270" s="83">
        <v>26</v>
      </c>
      <c r="J270" s="163">
        <v>1</v>
      </c>
      <c r="K270" s="163" t="s">
        <v>296</v>
      </c>
      <c r="L270" s="163" t="s">
        <v>1920</v>
      </c>
      <c r="M270" s="163" t="s">
        <v>298</v>
      </c>
      <c r="N270" s="163" t="s">
        <v>1958</v>
      </c>
      <c r="O270" s="169">
        <f>VLOOKUP(N270,'Giang duong'!A:H,3,0)</f>
        <v>40</v>
      </c>
      <c r="P270" s="163"/>
      <c r="Q270" s="163" t="str">
        <f t="shared" si="20"/>
        <v>Trường ĐHKHTN</v>
      </c>
      <c r="R270" s="163" t="str">
        <f t="shared" si="21"/>
        <v>Trường ĐHKHTN</v>
      </c>
      <c r="S270" s="163"/>
      <c r="T270" s="163"/>
      <c r="U270" s="163" t="s">
        <v>146</v>
      </c>
      <c r="V270" s="168"/>
      <c r="W270" s="71" t="s">
        <v>2035</v>
      </c>
      <c r="X270" s="83"/>
      <c r="Y270" s="83" t="s">
        <v>1490</v>
      </c>
      <c r="Z270" s="83"/>
      <c r="AA270" s="161" t="str">
        <f t="shared" si="22"/>
        <v>508E4Chiều4</v>
      </c>
    </row>
    <row r="271" spans="1:207" s="72" customFormat="1" ht="51.75" customHeight="1" x14ac:dyDescent="0.2">
      <c r="A271" s="74">
        <v>262</v>
      </c>
      <c r="B271" s="71" t="s">
        <v>1709</v>
      </c>
      <c r="C271" s="71" t="s">
        <v>1710</v>
      </c>
      <c r="D271" s="71"/>
      <c r="E271" s="71" t="s">
        <v>1710</v>
      </c>
      <c r="F271" s="71">
        <v>3</v>
      </c>
      <c r="G271" s="71" t="s">
        <v>168</v>
      </c>
      <c r="H271" s="71" t="s">
        <v>1611</v>
      </c>
      <c r="I271" s="71">
        <v>16</v>
      </c>
      <c r="J271" s="161">
        <v>1</v>
      </c>
      <c r="K271" s="161" t="s">
        <v>186</v>
      </c>
      <c r="L271" s="161" t="s">
        <v>318</v>
      </c>
      <c r="M271" s="161" t="s">
        <v>301</v>
      </c>
      <c r="N271" s="161" t="s">
        <v>334</v>
      </c>
      <c r="O271" s="185">
        <f>VLOOKUP(N271,'Giang duong'!A:H,3,0)</f>
        <v>60</v>
      </c>
      <c r="P271" s="161"/>
      <c r="Q271" s="161" t="s">
        <v>2194</v>
      </c>
      <c r="R271" s="161" t="s">
        <v>1188</v>
      </c>
      <c r="S271" s="161" t="s">
        <v>2195</v>
      </c>
      <c r="T271" s="161" t="s">
        <v>2196</v>
      </c>
      <c r="U271" s="161" t="s">
        <v>216</v>
      </c>
      <c r="V271" s="168"/>
      <c r="W271" s="71" t="s">
        <v>2037</v>
      </c>
      <c r="X271" s="71"/>
      <c r="Y271" s="71" t="s">
        <v>1677</v>
      </c>
      <c r="Z271" s="71"/>
      <c r="AA271" s="161" t="str">
        <f t="shared" si="22"/>
        <v>809VUSáng3,5</v>
      </c>
    </row>
    <row r="272" spans="1:207" s="72" customFormat="1" ht="51.75" customHeight="1" x14ac:dyDescent="0.2">
      <c r="A272" s="74">
        <v>263</v>
      </c>
      <c r="B272" s="71" t="s">
        <v>1704</v>
      </c>
      <c r="C272" s="71" t="s">
        <v>100</v>
      </c>
      <c r="D272" s="71" t="s">
        <v>83</v>
      </c>
      <c r="E272" s="71" t="s">
        <v>100</v>
      </c>
      <c r="F272" s="71">
        <v>3</v>
      </c>
      <c r="G272" s="71" t="s">
        <v>192</v>
      </c>
      <c r="H272" s="71" t="s">
        <v>1589</v>
      </c>
      <c r="I272" s="71">
        <v>50</v>
      </c>
      <c r="J272" s="161">
        <v>1</v>
      </c>
      <c r="K272" s="161" t="s">
        <v>296</v>
      </c>
      <c r="L272" s="161" t="s">
        <v>1956</v>
      </c>
      <c r="M272" s="161" t="s">
        <v>297</v>
      </c>
      <c r="N272" s="161" t="s">
        <v>364</v>
      </c>
      <c r="O272" s="169">
        <f>VLOOKUP(N272,'Giang duong'!A:H,3,0)</f>
        <v>80</v>
      </c>
      <c r="P272" s="161"/>
      <c r="Q272" s="163" t="str">
        <f>U272</f>
        <v>Trường ĐHKHXH&amp;NV</v>
      </c>
      <c r="R272" s="163" t="str">
        <f>U272</f>
        <v>Trường ĐHKHXH&amp;NV</v>
      </c>
      <c r="S272" s="161"/>
      <c r="T272" s="161"/>
      <c r="U272" s="163" t="s">
        <v>144</v>
      </c>
      <c r="V272" s="168"/>
      <c r="W272" s="71" t="s">
        <v>2035</v>
      </c>
      <c r="X272" s="71" t="s">
        <v>1705</v>
      </c>
      <c r="Y272" s="83" t="s">
        <v>1490</v>
      </c>
      <c r="Z272" s="71"/>
      <c r="AA272" s="161" t="str">
        <f t="shared" si="22"/>
        <v>102CSSNNChiều5</v>
      </c>
      <c r="AD272" s="207"/>
      <c r="AE272" s="207"/>
      <c r="AF272" s="207"/>
      <c r="AG272" s="207"/>
      <c r="AH272" s="207"/>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207"/>
      <c r="BG272" s="207"/>
      <c r="BH272" s="207"/>
      <c r="BI272" s="207"/>
      <c r="BJ272" s="207"/>
      <c r="BK272" s="207"/>
      <c r="BL272" s="207"/>
      <c r="BM272" s="207"/>
      <c r="BN272" s="207"/>
      <c r="BO272" s="207"/>
      <c r="BP272" s="207"/>
      <c r="BQ272" s="207"/>
      <c r="BR272" s="207"/>
      <c r="BS272" s="207"/>
      <c r="BT272" s="207"/>
      <c r="BU272" s="207"/>
      <c r="BV272" s="207"/>
      <c r="BW272" s="207"/>
      <c r="BX272" s="207"/>
      <c r="BY272" s="207"/>
      <c r="BZ272" s="207"/>
      <c r="CA272" s="207"/>
      <c r="CB272" s="207"/>
      <c r="CC272" s="207"/>
      <c r="CD272" s="207"/>
      <c r="CE272" s="207"/>
      <c r="CF272" s="207"/>
      <c r="CG272" s="207"/>
      <c r="CH272" s="207"/>
      <c r="CI272" s="207"/>
      <c r="CJ272" s="207"/>
      <c r="CK272" s="207"/>
      <c r="CL272" s="207"/>
      <c r="CM272" s="207"/>
      <c r="CN272" s="207"/>
      <c r="CO272" s="207"/>
      <c r="CP272" s="207"/>
      <c r="CQ272" s="207"/>
      <c r="CR272" s="207"/>
      <c r="CS272" s="207"/>
      <c r="CT272" s="207"/>
      <c r="CU272" s="207"/>
      <c r="CV272" s="207"/>
      <c r="CW272" s="207"/>
      <c r="CX272" s="207"/>
      <c r="CY272" s="207"/>
      <c r="CZ272" s="207"/>
      <c r="DA272" s="207"/>
      <c r="DB272" s="207"/>
      <c r="DC272" s="207"/>
      <c r="DD272" s="207"/>
      <c r="DE272" s="207"/>
      <c r="DF272" s="207"/>
      <c r="DG272" s="207"/>
      <c r="DH272" s="207"/>
      <c r="DI272" s="207"/>
      <c r="DJ272" s="207"/>
      <c r="DK272" s="207"/>
      <c r="DL272" s="207"/>
      <c r="DM272" s="207"/>
      <c r="DN272" s="207"/>
      <c r="DO272" s="207"/>
      <c r="DP272" s="207"/>
      <c r="DQ272" s="207"/>
      <c r="DR272" s="207"/>
      <c r="DS272" s="207"/>
      <c r="DT272" s="207"/>
      <c r="DU272" s="207"/>
      <c r="DV272" s="207"/>
      <c r="DW272" s="207"/>
      <c r="DX272" s="207"/>
      <c r="DY272" s="207"/>
      <c r="DZ272" s="207"/>
      <c r="EA272" s="207"/>
      <c r="EB272" s="207"/>
      <c r="EC272" s="207"/>
      <c r="ED272" s="207"/>
      <c r="EE272" s="207"/>
      <c r="EF272" s="207"/>
      <c r="EG272" s="207"/>
      <c r="EH272" s="207"/>
      <c r="EI272" s="207"/>
      <c r="EJ272" s="207"/>
      <c r="EK272" s="207"/>
      <c r="EL272" s="207"/>
      <c r="EM272" s="207"/>
      <c r="EN272" s="207"/>
      <c r="EO272" s="207"/>
      <c r="EP272" s="207"/>
      <c r="EQ272" s="207"/>
      <c r="ER272" s="207"/>
      <c r="ES272" s="207"/>
      <c r="ET272" s="207"/>
      <c r="EU272" s="207"/>
      <c r="EV272" s="207"/>
      <c r="EW272" s="207"/>
      <c r="EX272" s="207"/>
      <c r="EY272" s="207"/>
      <c r="EZ272" s="207"/>
      <c r="FA272" s="207"/>
      <c r="FB272" s="207"/>
      <c r="FC272" s="207"/>
      <c r="FD272" s="207"/>
      <c r="FE272" s="207"/>
      <c r="FF272" s="207"/>
      <c r="FG272" s="207"/>
      <c r="FH272" s="207"/>
      <c r="FI272" s="207"/>
      <c r="FJ272" s="207"/>
      <c r="FK272" s="207"/>
      <c r="FL272" s="207"/>
      <c r="FM272" s="207"/>
      <c r="FN272" s="207"/>
      <c r="FO272" s="207"/>
      <c r="FP272" s="207"/>
      <c r="FQ272" s="207"/>
      <c r="FR272" s="207"/>
      <c r="FS272" s="207"/>
      <c r="FT272" s="207"/>
      <c r="FU272" s="207"/>
      <c r="FV272" s="207"/>
      <c r="FW272" s="207"/>
      <c r="FX272" s="207"/>
      <c r="FY272" s="207"/>
      <c r="FZ272" s="207"/>
      <c r="GA272" s="207"/>
      <c r="GB272" s="207"/>
      <c r="GC272" s="207"/>
      <c r="GD272" s="207"/>
      <c r="GE272" s="207"/>
      <c r="GF272" s="207"/>
      <c r="GG272" s="207"/>
      <c r="GH272" s="207"/>
      <c r="GI272" s="207"/>
      <c r="GJ272" s="207"/>
      <c r="GK272" s="207"/>
      <c r="GL272" s="207"/>
      <c r="GM272" s="207"/>
      <c r="GN272" s="207"/>
      <c r="GO272" s="207"/>
      <c r="GP272" s="207"/>
      <c r="GQ272" s="207"/>
      <c r="GR272" s="207"/>
      <c r="GS272" s="207"/>
      <c r="GT272" s="207"/>
      <c r="GU272" s="207"/>
      <c r="GV272" s="207"/>
      <c r="GW272" s="207"/>
      <c r="GX272" s="207"/>
      <c r="GY272" s="207"/>
    </row>
    <row r="273" spans="1:207" s="72" customFormat="1" ht="51.75" customHeight="1" x14ac:dyDescent="0.2">
      <c r="A273" s="74">
        <v>264</v>
      </c>
      <c r="B273" s="83" t="s">
        <v>204</v>
      </c>
      <c r="C273" s="83" t="s">
        <v>203</v>
      </c>
      <c r="D273" s="83"/>
      <c r="E273" s="83" t="s">
        <v>581</v>
      </c>
      <c r="F273" s="83">
        <v>3</v>
      </c>
      <c r="G273" s="83" t="s">
        <v>240</v>
      </c>
      <c r="H273" s="83" t="s">
        <v>1611</v>
      </c>
      <c r="I273" s="83">
        <v>80</v>
      </c>
      <c r="J273" s="163" t="s">
        <v>1957</v>
      </c>
      <c r="K273" s="163" t="s">
        <v>296</v>
      </c>
      <c r="L273" s="163" t="s">
        <v>1955</v>
      </c>
      <c r="M273" s="163" t="s">
        <v>297</v>
      </c>
      <c r="N273" s="163" t="s">
        <v>356</v>
      </c>
      <c r="O273" s="169">
        <f>VLOOKUP(N273,'Giang duong'!A:H,3,0)</f>
        <v>85</v>
      </c>
      <c r="P273" s="163"/>
      <c r="Q273" s="163" t="s">
        <v>745</v>
      </c>
      <c r="R273" s="163" t="s">
        <v>216</v>
      </c>
      <c r="S273" s="163" t="s">
        <v>1423</v>
      </c>
      <c r="T273" s="163" t="s">
        <v>1424</v>
      </c>
      <c r="U273" s="163" t="s">
        <v>216</v>
      </c>
      <c r="V273" s="168"/>
      <c r="W273" s="71" t="s">
        <v>2035</v>
      </c>
      <c r="X273" s="83" t="s">
        <v>1707</v>
      </c>
      <c r="Y273" s="83" t="s">
        <v>1490</v>
      </c>
      <c r="Z273" s="83"/>
      <c r="AA273" s="161" t="str">
        <f t="shared" si="22"/>
        <v>705VUChiều6</v>
      </c>
      <c r="AB273" s="207"/>
      <c r="AC273" s="207"/>
      <c r="AD273" s="207"/>
      <c r="AE273" s="207"/>
      <c r="AF273" s="207"/>
      <c r="AG273" s="207"/>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207"/>
      <c r="BH273" s="207"/>
      <c r="BI273" s="207"/>
      <c r="BJ273" s="207"/>
      <c r="BK273" s="207"/>
      <c r="BL273" s="207"/>
      <c r="BM273" s="207"/>
      <c r="BN273" s="207"/>
      <c r="BO273" s="207"/>
      <c r="BP273" s="207"/>
      <c r="BQ273" s="207"/>
      <c r="BR273" s="207"/>
      <c r="BS273" s="207"/>
      <c r="BT273" s="207"/>
      <c r="BU273" s="207"/>
      <c r="BV273" s="207"/>
      <c r="BW273" s="207"/>
      <c r="BX273" s="207"/>
      <c r="BY273" s="207"/>
      <c r="BZ273" s="207"/>
      <c r="CA273" s="207"/>
      <c r="CB273" s="207"/>
      <c r="CC273" s="207"/>
      <c r="CD273" s="207"/>
      <c r="CE273" s="207"/>
      <c r="CF273" s="207"/>
      <c r="CG273" s="207"/>
      <c r="CH273" s="207"/>
      <c r="CI273" s="207"/>
      <c r="CJ273" s="207"/>
      <c r="CK273" s="207"/>
      <c r="CL273" s="207"/>
      <c r="CM273" s="207"/>
      <c r="CN273" s="207"/>
      <c r="CO273" s="207"/>
      <c r="CP273" s="207"/>
      <c r="CQ273" s="207"/>
      <c r="CR273" s="207"/>
      <c r="CS273" s="207"/>
      <c r="CT273" s="207"/>
      <c r="CU273" s="207"/>
      <c r="CV273" s="207"/>
      <c r="CW273" s="207"/>
      <c r="CX273" s="207"/>
      <c r="CY273" s="207"/>
      <c r="CZ273" s="207"/>
      <c r="DA273" s="207"/>
      <c r="DB273" s="207"/>
      <c r="DC273" s="207"/>
      <c r="DD273" s="207"/>
      <c r="DE273" s="207"/>
      <c r="DF273" s="207"/>
      <c r="DG273" s="207"/>
      <c r="DH273" s="207"/>
      <c r="DI273" s="207"/>
      <c r="DJ273" s="207"/>
      <c r="DK273" s="207"/>
      <c r="DL273" s="207"/>
      <c r="DM273" s="207"/>
      <c r="DN273" s="207"/>
      <c r="DO273" s="207"/>
      <c r="DP273" s="207"/>
      <c r="DQ273" s="207"/>
      <c r="DR273" s="207"/>
      <c r="DS273" s="207"/>
      <c r="DT273" s="207"/>
      <c r="DU273" s="207"/>
      <c r="DV273" s="207"/>
      <c r="DW273" s="207"/>
      <c r="DX273" s="207"/>
      <c r="DY273" s="207"/>
      <c r="DZ273" s="207"/>
      <c r="EA273" s="207"/>
      <c r="EB273" s="207"/>
      <c r="EC273" s="207"/>
      <c r="ED273" s="207"/>
      <c r="EE273" s="207"/>
      <c r="EF273" s="207"/>
      <c r="EG273" s="207"/>
      <c r="EH273" s="207"/>
      <c r="EI273" s="207"/>
      <c r="EJ273" s="207"/>
      <c r="EK273" s="207"/>
      <c r="EL273" s="207"/>
      <c r="EM273" s="207"/>
      <c r="EN273" s="207"/>
      <c r="EO273" s="207"/>
      <c r="EP273" s="207"/>
      <c r="EQ273" s="207"/>
      <c r="ER273" s="207"/>
      <c r="ES273" s="207"/>
      <c r="ET273" s="207"/>
      <c r="EU273" s="207"/>
      <c r="EV273" s="207"/>
      <c r="EW273" s="207"/>
      <c r="EX273" s="207"/>
      <c r="EY273" s="207"/>
      <c r="EZ273" s="207"/>
      <c r="FA273" s="207"/>
      <c r="FB273" s="207"/>
      <c r="FC273" s="207"/>
      <c r="FD273" s="207"/>
      <c r="FE273" s="207"/>
      <c r="FF273" s="207"/>
      <c r="FG273" s="207"/>
      <c r="FH273" s="207"/>
      <c r="FI273" s="207"/>
      <c r="FJ273" s="207"/>
      <c r="FK273" s="207"/>
      <c r="FL273" s="207"/>
      <c r="FM273" s="207"/>
      <c r="FN273" s="207"/>
      <c r="FO273" s="207"/>
      <c r="FP273" s="207"/>
      <c r="FQ273" s="207"/>
      <c r="FR273" s="207"/>
      <c r="FS273" s="207"/>
      <c r="FT273" s="207"/>
      <c r="FU273" s="207"/>
      <c r="FV273" s="207"/>
      <c r="FW273" s="207"/>
      <c r="FX273" s="207"/>
      <c r="FY273" s="207"/>
      <c r="FZ273" s="207"/>
      <c r="GA273" s="207"/>
      <c r="GB273" s="207"/>
      <c r="GC273" s="207"/>
      <c r="GD273" s="207"/>
      <c r="GE273" s="207"/>
      <c r="GF273" s="207"/>
      <c r="GG273" s="207"/>
      <c r="GH273" s="207"/>
      <c r="GI273" s="207"/>
      <c r="GJ273" s="207"/>
      <c r="GK273" s="207"/>
      <c r="GL273" s="207"/>
      <c r="GM273" s="207"/>
      <c r="GN273" s="207"/>
      <c r="GO273" s="207"/>
      <c r="GP273" s="207"/>
      <c r="GQ273" s="207"/>
      <c r="GR273" s="207"/>
      <c r="GS273" s="207"/>
      <c r="GT273" s="207"/>
      <c r="GU273" s="207"/>
      <c r="GV273" s="207"/>
      <c r="GW273" s="207"/>
      <c r="GX273" s="207"/>
      <c r="GY273" s="207"/>
    </row>
    <row r="274" spans="1:207" ht="51.75" customHeight="1" x14ac:dyDescent="0.2">
      <c r="A274" s="74">
        <v>265</v>
      </c>
      <c r="B274" s="71" t="s">
        <v>204</v>
      </c>
      <c r="C274" s="71" t="s">
        <v>203</v>
      </c>
      <c r="D274" s="71"/>
      <c r="E274" s="83" t="s">
        <v>582</v>
      </c>
      <c r="F274" s="71">
        <v>3</v>
      </c>
      <c r="G274" s="71" t="s">
        <v>240</v>
      </c>
      <c r="H274" s="71" t="s">
        <v>1644</v>
      </c>
      <c r="I274" s="71">
        <v>66</v>
      </c>
      <c r="J274" s="161">
        <v>1</v>
      </c>
      <c r="K274" s="163" t="s">
        <v>296</v>
      </c>
      <c r="L274" s="163" t="s">
        <v>1920</v>
      </c>
      <c r="M274" s="163" t="s">
        <v>297</v>
      </c>
      <c r="N274" s="163" t="s">
        <v>358</v>
      </c>
      <c r="O274" s="169">
        <f>VLOOKUP(N274,'Giang duong'!A:H,3,0)</f>
        <v>85</v>
      </c>
      <c r="P274" s="161"/>
      <c r="Q274" s="161" t="s">
        <v>721</v>
      </c>
      <c r="R274" s="161" t="s">
        <v>216</v>
      </c>
      <c r="S274" s="161" t="s">
        <v>1108</v>
      </c>
      <c r="T274" s="161" t="s">
        <v>1109</v>
      </c>
      <c r="U274" s="161" t="s">
        <v>216</v>
      </c>
      <c r="V274" s="168"/>
      <c r="W274" s="71" t="s">
        <v>2035</v>
      </c>
      <c r="X274" s="83" t="s">
        <v>1707</v>
      </c>
      <c r="Y274" s="71" t="s">
        <v>1641</v>
      </c>
      <c r="Z274" s="71"/>
      <c r="AA274" s="161" t="str">
        <f t="shared" si="22"/>
        <v>702VUChiều4</v>
      </c>
      <c r="AB274" s="72"/>
      <c r="AC274" s="72"/>
    </row>
    <row r="275" spans="1:207" ht="51.75" customHeight="1" x14ac:dyDescent="0.2">
      <c r="A275" s="74">
        <v>266</v>
      </c>
      <c r="B275" s="83" t="s">
        <v>1547</v>
      </c>
      <c r="C275" s="83" t="s">
        <v>40</v>
      </c>
      <c r="D275" s="83" t="s">
        <v>89</v>
      </c>
      <c r="E275" s="83" t="s">
        <v>1884</v>
      </c>
      <c r="F275" s="83">
        <v>3</v>
      </c>
      <c r="G275" s="83" t="s">
        <v>262</v>
      </c>
      <c r="H275" s="83" t="s">
        <v>344</v>
      </c>
      <c r="I275" s="83">
        <v>95</v>
      </c>
      <c r="J275" s="163">
        <v>2</v>
      </c>
      <c r="K275" s="163" t="s">
        <v>186</v>
      </c>
      <c r="L275" s="163">
        <v>6</v>
      </c>
      <c r="M275" s="163" t="s">
        <v>301</v>
      </c>
      <c r="N275" s="163" t="s">
        <v>342</v>
      </c>
      <c r="O275" s="169">
        <f>VLOOKUP(N275,'Giang duong'!A:H,3,0)</f>
        <v>100</v>
      </c>
      <c r="P275" s="163"/>
      <c r="Q275" s="163" t="str">
        <f t="shared" ref="Q275:Q318" si="23">U275</f>
        <v>Trường ĐHKHTN</v>
      </c>
      <c r="R275" s="163" t="str">
        <f t="shared" ref="R275:R318" si="24">U275</f>
        <v>Trường ĐHKHTN</v>
      </c>
      <c r="S275" s="163"/>
      <c r="T275" s="163"/>
      <c r="U275" s="163" t="s">
        <v>146</v>
      </c>
      <c r="V275" s="166" t="s">
        <v>2033</v>
      </c>
      <c r="W275" s="71" t="s">
        <v>2034</v>
      </c>
      <c r="X275" s="83"/>
      <c r="Y275" s="83" t="s">
        <v>1490</v>
      </c>
      <c r="Z275" s="83"/>
      <c r="AA275" s="161" t="str">
        <f t="shared" si="22"/>
        <v>703VUSáng6</v>
      </c>
    </row>
    <row r="276" spans="1:207" ht="51.75" customHeight="1" x14ac:dyDescent="0.2">
      <c r="A276" s="74">
        <v>267</v>
      </c>
      <c r="B276" s="83" t="s">
        <v>1547</v>
      </c>
      <c r="C276" s="83" t="s">
        <v>40</v>
      </c>
      <c r="D276" s="83" t="s">
        <v>89</v>
      </c>
      <c r="E276" s="83" t="s">
        <v>1885</v>
      </c>
      <c r="F276" s="83">
        <v>3</v>
      </c>
      <c r="G276" s="83" t="s">
        <v>262</v>
      </c>
      <c r="H276" s="83" t="s">
        <v>345</v>
      </c>
      <c r="I276" s="83">
        <v>95</v>
      </c>
      <c r="J276" s="163">
        <v>2</v>
      </c>
      <c r="K276" s="163" t="s">
        <v>186</v>
      </c>
      <c r="L276" s="163">
        <v>6</v>
      </c>
      <c r="M276" s="163" t="s">
        <v>336</v>
      </c>
      <c r="N276" s="163" t="s">
        <v>343</v>
      </c>
      <c r="O276" s="169">
        <f>VLOOKUP(N276,'Giang duong'!A:H,3,0)</f>
        <v>100</v>
      </c>
      <c r="P276" s="163"/>
      <c r="Q276" s="163" t="str">
        <f t="shared" si="23"/>
        <v>Trường ĐHKHTN</v>
      </c>
      <c r="R276" s="163" t="str">
        <f t="shared" si="24"/>
        <v>Trường ĐHKHTN</v>
      </c>
      <c r="S276" s="163"/>
      <c r="T276" s="163"/>
      <c r="U276" s="163" t="s">
        <v>146</v>
      </c>
      <c r="V276" s="166" t="s">
        <v>2033</v>
      </c>
      <c r="W276" s="71" t="s">
        <v>2034</v>
      </c>
      <c r="X276" s="83"/>
      <c r="Y276" s="83" t="s">
        <v>1490</v>
      </c>
      <c r="Z276" s="83"/>
      <c r="AA276" s="161" t="str">
        <f t="shared" si="22"/>
        <v>704VUSáng6</v>
      </c>
    </row>
    <row r="277" spans="1:207" s="72" customFormat="1" ht="51.75" customHeight="1" x14ac:dyDescent="0.2">
      <c r="A277" s="74">
        <v>268</v>
      </c>
      <c r="B277" s="83" t="s">
        <v>1547</v>
      </c>
      <c r="C277" s="83" t="s">
        <v>40</v>
      </c>
      <c r="D277" s="83" t="s">
        <v>89</v>
      </c>
      <c r="E277" s="83" t="s">
        <v>1886</v>
      </c>
      <c r="F277" s="83">
        <v>3</v>
      </c>
      <c r="G277" s="83" t="s">
        <v>262</v>
      </c>
      <c r="H277" s="83" t="s">
        <v>2303</v>
      </c>
      <c r="I277" s="83">
        <v>89</v>
      </c>
      <c r="J277" s="163">
        <v>2</v>
      </c>
      <c r="K277" s="163" t="s">
        <v>296</v>
      </c>
      <c r="L277" s="163" t="s">
        <v>1956</v>
      </c>
      <c r="M277" s="164" t="s">
        <v>298</v>
      </c>
      <c r="N277" s="163" t="s">
        <v>342</v>
      </c>
      <c r="O277" s="169">
        <f>VLOOKUP(N277,'Giang duong'!A:H,3,0)</f>
        <v>100</v>
      </c>
      <c r="P277" s="163"/>
      <c r="Q277" s="163" t="str">
        <f t="shared" si="23"/>
        <v>Trường ĐHKHTN</v>
      </c>
      <c r="R277" s="163" t="str">
        <f t="shared" si="24"/>
        <v>Trường ĐHKHTN</v>
      </c>
      <c r="S277" s="163"/>
      <c r="T277" s="163"/>
      <c r="U277" s="163" t="s">
        <v>146</v>
      </c>
      <c r="V277" s="166" t="s">
        <v>2033</v>
      </c>
      <c r="W277" s="71" t="s">
        <v>2034</v>
      </c>
      <c r="X277" s="83"/>
      <c r="Y277" s="83" t="s">
        <v>1490</v>
      </c>
      <c r="Z277" s="83"/>
      <c r="AA277" s="161" t="str">
        <f t="shared" si="22"/>
        <v>703VUChiều5</v>
      </c>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207"/>
      <c r="BG277" s="207"/>
      <c r="BH277" s="207"/>
      <c r="BI277" s="207"/>
      <c r="BJ277" s="207"/>
      <c r="BK277" s="207"/>
      <c r="BL277" s="207"/>
      <c r="BM277" s="207"/>
      <c r="BN277" s="207"/>
      <c r="BO277" s="207"/>
      <c r="BP277" s="207"/>
      <c r="BQ277" s="207"/>
      <c r="BR277" s="207"/>
      <c r="BS277" s="207"/>
      <c r="BT277" s="207"/>
      <c r="BU277" s="207"/>
      <c r="BV277" s="207"/>
      <c r="BW277" s="207"/>
      <c r="BX277" s="207"/>
      <c r="BY277" s="207"/>
      <c r="BZ277" s="207"/>
      <c r="CA277" s="207"/>
      <c r="CB277" s="207"/>
      <c r="CC277" s="207"/>
      <c r="CD277" s="207"/>
      <c r="CE277" s="207"/>
      <c r="CF277" s="207"/>
      <c r="CG277" s="207"/>
      <c r="CH277" s="207"/>
      <c r="CI277" s="207"/>
      <c r="CJ277" s="207"/>
      <c r="CK277" s="207"/>
      <c r="CL277" s="207"/>
      <c r="CM277" s="207"/>
      <c r="CN277" s="207"/>
      <c r="CO277" s="207"/>
      <c r="CP277" s="207"/>
      <c r="CQ277" s="207"/>
      <c r="CR277" s="207"/>
      <c r="CS277" s="207"/>
      <c r="CT277" s="207"/>
      <c r="CU277" s="207"/>
      <c r="CV277" s="207"/>
      <c r="CW277" s="207"/>
      <c r="CX277" s="207"/>
      <c r="CY277" s="207"/>
      <c r="CZ277" s="207"/>
      <c r="DA277" s="207"/>
      <c r="DB277" s="207"/>
      <c r="DC277" s="207"/>
      <c r="DD277" s="207"/>
      <c r="DE277" s="207"/>
      <c r="DF277" s="207"/>
      <c r="DG277" s="207"/>
      <c r="DH277" s="207"/>
      <c r="DI277" s="207"/>
      <c r="DJ277" s="207"/>
      <c r="DK277" s="207"/>
      <c r="DL277" s="207"/>
      <c r="DM277" s="207"/>
      <c r="DN277" s="207"/>
      <c r="DO277" s="207"/>
      <c r="DP277" s="207"/>
      <c r="DQ277" s="207"/>
      <c r="DR277" s="207"/>
      <c r="DS277" s="207"/>
      <c r="DT277" s="207"/>
      <c r="DU277" s="207"/>
      <c r="DV277" s="207"/>
      <c r="DW277" s="207"/>
      <c r="DX277" s="207"/>
      <c r="DY277" s="207"/>
      <c r="DZ277" s="207"/>
      <c r="EA277" s="207"/>
      <c r="EB277" s="207"/>
      <c r="EC277" s="207"/>
      <c r="ED277" s="207"/>
      <c r="EE277" s="207"/>
      <c r="EF277" s="207"/>
      <c r="EG277" s="207"/>
      <c r="EH277" s="207"/>
      <c r="EI277" s="207"/>
      <c r="EJ277" s="207"/>
      <c r="EK277" s="207"/>
      <c r="EL277" s="207"/>
      <c r="EM277" s="207"/>
      <c r="EN277" s="207"/>
      <c r="EO277" s="207"/>
      <c r="EP277" s="207"/>
      <c r="EQ277" s="207"/>
      <c r="ER277" s="207"/>
      <c r="ES277" s="207"/>
      <c r="ET277" s="207"/>
      <c r="EU277" s="207"/>
      <c r="EV277" s="207"/>
      <c r="EW277" s="207"/>
      <c r="EX277" s="207"/>
      <c r="EY277" s="207"/>
      <c r="EZ277" s="207"/>
      <c r="FA277" s="207"/>
      <c r="FB277" s="207"/>
      <c r="FC277" s="207"/>
      <c r="FD277" s="207"/>
      <c r="FE277" s="207"/>
      <c r="FF277" s="207"/>
      <c r="FG277" s="207"/>
      <c r="FH277" s="207"/>
      <c r="FI277" s="207"/>
      <c r="FJ277" s="207"/>
      <c r="FK277" s="207"/>
      <c r="FL277" s="207"/>
      <c r="FM277" s="207"/>
      <c r="FN277" s="207"/>
      <c r="FO277" s="207"/>
      <c r="FP277" s="207"/>
      <c r="FQ277" s="207"/>
      <c r="FR277" s="207"/>
      <c r="FS277" s="207"/>
      <c r="FT277" s="207"/>
      <c r="FU277" s="207"/>
      <c r="FV277" s="207"/>
      <c r="FW277" s="207"/>
      <c r="FX277" s="207"/>
      <c r="FY277" s="207"/>
      <c r="FZ277" s="207"/>
      <c r="GA277" s="207"/>
      <c r="GB277" s="207"/>
      <c r="GC277" s="207"/>
      <c r="GD277" s="207"/>
      <c r="GE277" s="207"/>
      <c r="GF277" s="207"/>
      <c r="GG277" s="207"/>
      <c r="GH277" s="207"/>
      <c r="GI277" s="207"/>
      <c r="GJ277" s="207"/>
      <c r="GK277" s="207"/>
      <c r="GL277" s="207"/>
      <c r="GM277" s="207"/>
      <c r="GN277" s="207"/>
      <c r="GO277" s="207"/>
      <c r="GP277" s="207"/>
      <c r="GQ277" s="207"/>
      <c r="GR277" s="207"/>
      <c r="GS277" s="207"/>
      <c r="GT277" s="207"/>
      <c r="GU277" s="207"/>
      <c r="GV277" s="207"/>
      <c r="GW277" s="207"/>
      <c r="GX277" s="207"/>
      <c r="GY277" s="207"/>
    </row>
    <row r="278" spans="1:207" s="72" customFormat="1" ht="51.75" customHeight="1" x14ac:dyDescent="0.2">
      <c r="A278" s="74">
        <v>269</v>
      </c>
      <c r="B278" s="83" t="s">
        <v>1547</v>
      </c>
      <c r="C278" s="83" t="s">
        <v>40</v>
      </c>
      <c r="D278" s="83" t="s">
        <v>89</v>
      </c>
      <c r="E278" s="83" t="s">
        <v>1887</v>
      </c>
      <c r="F278" s="83">
        <v>3</v>
      </c>
      <c r="G278" s="83" t="s">
        <v>262</v>
      </c>
      <c r="H278" s="83" t="s">
        <v>2304</v>
      </c>
      <c r="I278" s="83">
        <v>89</v>
      </c>
      <c r="J278" s="163">
        <v>2</v>
      </c>
      <c r="K278" s="163" t="s">
        <v>296</v>
      </c>
      <c r="L278" s="163" t="s">
        <v>1956</v>
      </c>
      <c r="M278" s="164" t="s">
        <v>297</v>
      </c>
      <c r="N278" s="163" t="s">
        <v>343</v>
      </c>
      <c r="O278" s="169">
        <f>VLOOKUP(N278,'Giang duong'!A:H,3,0)</f>
        <v>100</v>
      </c>
      <c r="P278" s="163"/>
      <c r="Q278" s="163" t="str">
        <f t="shared" si="23"/>
        <v>Trường ĐHKHTN</v>
      </c>
      <c r="R278" s="163" t="str">
        <f t="shared" si="24"/>
        <v>Trường ĐHKHTN</v>
      </c>
      <c r="S278" s="163"/>
      <c r="T278" s="163"/>
      <c r="U278" s="163" t="s">
        <v>146</v>
      </c>
      <c r="V278" s="166" t="s">
        <v>2033</v>
      </c>
      <c r="W278" s="71" t="s">
        <v>2034</v>
      </c>
      <c r="X278" s="83"/>
      <c r="Y278" s="83" t="s">
        <v>1490</v>
      </c>
      <c r="Z278" s="83"/>
      <c r="AA278" s="161" t="str">
        <f t="shared" si="22"/>
        <v>704VUChiều5</v>
      </c>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207"/>
      <c r="BG278" s="207"/>
      <c r="BH278" s="207"/>
      <c r="BI278" s="207"/>
      <c r="BJ278" s="207"/>
      <c r="BK278" s="207"/>
      <c r="BL278" s="207"/>
      <c r="BM278" s="207"/>
      <c r="BN278" s="207"/>
      <c r="BO278" s="207"/>
      <c r="BP278" s="207"/>
      <c r="BQ278" s="207"/>
      <c r="BR278" s="207"/>
      <c r="BS278" s="207"/>
      <c r="BT278" s="207"/>
      <c r="BU278" s="207"/>
      <c r="BV278" s="207"/>
      <c r="BW278" s="207"/>
      <c r="BX278" s="207"/>
      <c r="BY278" s="207"/>
      <c r="BZ278" s="207"/>
      <c r="CA278" s="207"/>
      <c r="CB278" s="207"/>
      <c r="CC278" s="207"/>
      <c r="CD278" s="207"/>
      <c r="CE278" s="207"/>
      <c r="CF278" s="207"/>
      <c r="CG278" s="207"/>
      <c r="CH278" s="207"/>
      <c r="CI278" s="207"/>
      <c r="CJ278" s="207"/>
      <c r="CK278" s="207"/>
      <c r="CL278" s="207"/>
      <c r="CM278" s="207"/>
      <c r="CN278" s="207"/>
      <c r="CO278" s="207"/>
      <c r="CP278" s="207"/>
      <c r="CQ278" s="207"/>
      <c r="CR278" s="207"/>
      <c r="CS278" s="207"/>
      <c r="CT278" s="207"/>
      <c r="CU278" s="207"/>
      <c r="CV278" s="207"/>
      <c r="CW278" s="207"/>
      <c r="CX278" s="207"/>
      <c r="CY278" s="207"/>
      <c r="CZ278" s="207"/>
      <c r="DA278" s="207"/>
      <c r="DB278" s="207"/>
      <c r="DC278" s="207"/>
      <c r="DD278" s="207"/>
      <c r="DE278" s="207"/>
      <c r="DF278" s="207"/>
      <c r="DG278" s="207"/>
      <c r="DH278" s="207"/>
      <c r="DI278" s="207"/>
      <c r="DJ278" s="207"/>
      <c r="DK278" s="207"/>
      <c r="DL278" s="207"/>
      <c r="DM278" s="207"/>
      <c r="DN278" s="207"/>
      <c r="DO278" s="207"/>
      <c r="DP278" s="207"/>
      <c r="DQ278" s="207"/>
      <c r="DR278" s="207"/>
      <c r="DS278" s="207"/>
      <c r="DT278" s="207"/>
      <c r="DU278" s="207"/>
      <c r="DV278" s="207"/>
      <c r="DW278" s="207"/>
      <c r="DX278" s="207"/>
      <c r="DY278" s="207"/>
      <c r="DZ278" s="207"/>
      <c r="EA278" s="207"/>
      <c r="EB278" s="207"/>
      <c r="EC278" s="207"/>
      <c r="ED278" s="207"/>
      <c r="EE278" s="207"/>
      <c r="EF278" s="207"/>
      <c r="EG278" s="207"/>
      <c r="EH278" s="207"/>
      <c r="EI278" s="207"/>
      <c r="EJ278" s="207"/>
      <c r="EK278" s="207"/>
      <c r="EL278" s="207"/>
      <c r="EM278" s="207"/>
      <c r="EN278" s="207"/>
      <c r="EO278" s="207"/>
      <c r="EP278" s="207"/>
      <c r="EQ278" s="207"/>
      <c r="ER278" s="207"/>
      <c r="ES278" s="207"/>
      <c r="ET278" s="207"/>
      <c r="EU278" s="207"/>
      <c r="EV278" s="207"/>
      <c r="EW278" s="207"/>
      <c r="EX278" s="207"/>
      <c r="EY278" s="207"/>
      <c r="EZ278" s="207"/>
      <c r="FA278" s="207"/>
      <c r="FB278" s="207"/>
      <c r="FC278" s="207"/>
      <c r="FD278" s="207"/>
      <c r="FE278" s="207"/>
      <c r="FF278" s="207"/>
      <c r="FG278" s="207"/>
      <c r="FH278" s="207"/>
      <c r="FI278" s="207"/>
      <c r="FJ278" s="207"/>
      <c r="FK278" s="207"/>
      <c r="FL278" s="207"/>
      <c r="FM278" s="207"/>
      <c r="FN278" s="207"/>
      <c r="FO278" s="207"/>
      <c r="FP278" s="207"/>
      <c r="FQ278" s="207"/>
      <c r="FR278" s="207"/>
      <c r="FS278" s="207"/>
      <c r="FT278" s="207"/>
      <c r="FU278" s="207"/>
      <c r="FV278" s="207"/>
      <c r="FW278" s="207"/>
      <c r="FX278" s="207"/>
      <c r="FY278" s="207"/>
      <c r="FZ278" s="207"/>
      <c r="GA278" s="207"/>
      <c r="GB278" s="207"/>
      <c r="GC278" s="207"/>
      <c r="GD278" s="207"/>
      <c r="GE278" s="207"/>
      <c r="GF278" s="207"/>
      <c r="GG278" s="207"/>
      <c r="GH278" s="207"/>
      <c r="GI278" s="207"/>
      <c r="GJ278" s="207"/>
      <c r="GK278" s="207"/>
      <c r="GL278" s="207"/>
      <c r="GM278" s="207"/>
      <c r="GN278" s="207"/>
      <c r="GO278" s="207"/>
      <c r="GP278" s="207"/>
      <c r="GQ278" s="207"/>
      <c r="GR278" s="207"/>
      <c r="GS278" s="207"/>
      <c r="GT278" s="207"/>
      <c r="GU278" s="207"/>
      <c r="GV278" s="207"/>
      <c r="GW278" s="207"/>
      <c r="GX278" s="207"/>
      <c r="GY278" s="207"/>
    </row>
    <row r="279" spans="1:207" s="72" customFormat="1" ht="51.75" customHeight="1" x14ac:dyDescent="0.2">
      <c r="A279" s="74">
        <v>270</v>
      </c>
      <c r="B279" s="83" t="s">
        <v>1547</v>
      </c>
      <c r="C279" s="83" t="s">
        <v>40</v>
      </c>
      <c r="D279" s="83" t="s">
        <v>89</v>
      </c>
      <c r="E279" s="83" t="s">
        <v>1888</v>
      </c>
      <c r="F279" s="83">
        <v>3</v>
      </c>
      <c r="G279" s="83" t="s">
        <v>262</v>
      </c>
      <c r="H279" s="83" t="s">
        <v>2290</v>
      </c>
      <c r="I279" s="83">
        <v>38</v>
      </c>
      <c r="J279" s="163">
        <v>6</v>
      </c>
      <c r="K279" s="163" t="s">
        <v>186</v>
      </c>
      <c r="L279" s="163">
        <v>3</v>
      </c>
      <c r="M279" s="161" t="s">
        <v>301</v>
      </c>
      <c r="N279" s="163" t="s">
        <v>310</v>
      </c>
      <c r="O279" s="169">
        <f>VLOOKUP(N279,'Giang duong'!A:H,3,0)</f>
        <v>60</v>
      </c>
      <c r="P279" s="163"/>
      <c r="Q279" s="163" t="str">
        <f t="shared" si="23"/>
        <v>Trường ĐHKHTN</v>
      </c>
      <c r="R279" s="163" t="str">
        <f t="shared" si="24"/>
        <v>Trường ĐHKHTN</v>
      </c>
      <c r="S279" s="163"/>
      <c r="T279" s="163"/>
      <c r="U279" s="163" t="s">
        <v>146</v>
      </c>
      <c r="V279" s="166" t="s">
        <v>2033</v>
      </c>
      <c r="W279" s="71" t="s">
        <v>2034</v>
      </c>
      <c r="X279" s="83"/>
      <c r="Y279" s="83" t="s">
        <v>1490</v>
      </c>
      <c r="Z279" s="83"/>
      <c r="AA279" s="161" t="str">
        <f t="shared" si="22"/>
        <v>801VUSáng3</v>
      </c>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207"/>
      <c r="BG279" s="207"/>
      <c r="BH279" s="207"/>
      <c r="BI279" s="207"/>
      <c r="BJ279" s="207"/>
      <c r="BK279" s="207"/>
      <c r="BL279" s="207"/>
      <c r="BM279" s="207"/>
      <c r="BN279" s="207"/>
      <c r="BO279" s="207"/>
      <c r="BP279" s="207"/>
      <c r="BQ279" s="207"/>
      <c r="BR279" s="207"/>
      <c r="BS279" s="207"/>
      <c r="BT279" s="207"/>
      <c r="BU279" s="207"/>
      <c r="BV279" s="207"/>
      <c r="BW279" s="207"/>
      <c r="BX279" s="207"/>
      <c r="BY279" s="207"/>
      <c r="BZ279" s="207"/>
      <c r="CA279" s="207"/>
      <c r="CB279" s="207"/>
      <c r="CC279" s="207"/>
      <c r="CD279" s="207"/>
      <c r="CE279" s="207"/>
      <c r="CF279" s="207"/>
      <c r="CG279" s="207"/>
      <c r="CH279" s="207"/>
      <c r="CI279" s="207"/>
      <c r="CJ279" s="207"/>
      <c r="CK279" s="207"/>
      <c r="CL279" s="207"/>
      <c r="CM279" s="207"/>
      <c r="CN279" s="207"/>
      <c r="CO279" s="207"/>
      <c r="CP279" s="207"/>
      <c r="CQ279" s="207"/>
      <c r="CR279" s="207"/>
      <c r="CS279" s="207"/>
      <c r="CT279" s="207"/>
      <c r="CU279" s="207"/>
      <c r="CV279" s="207"/>
      <c r="CW279" s="207"/>
      <c r="CX279" s="207"/>
      <c r="CY279" s="207"/>
      <c r="CZ279" s="207"/>
      <c r="DA279" s="207"/>
      <c r="DB279" s="207"/>
      <c r="DC279" s="207"/>
      <c r="DD279" s="207"/>
      <c r="DE279" s="207"/>
      <c r="DF279" s="207"/>
      <c r="DG279" s="207"/>
      <c r="DH279" s="207"/>
      <c r="DI279" s="207"/>
      <c r="DJ279" s="207"/>
      <c r="DK279" s="207"/>
      <c r="DL279" s="207"/>
      <c r="DM279" s="207"/>
      <c r="DN279" s="207"/>
      <c r="DO279" s="207"/>
      <c r="DP279" s="207"/>
      <c r="DQ279" s="207"/>
      <c r="DR279" s="207"/>
      <c r="DS279" s="207"/>
      <c r="DT279" s="207"/>
      <c r="DU279" s="207"/>
      <c r="DV279" s="207"/>
      <c r="DW279" s="207"/>
      <c r="DX279" s="207"/>
      <c r="DY279" s="207"/>
      <c r="DZ279" s="207"/>
      <c r="EA279" s="207"/>
      <c r="EB279" s="207"/>
      <c r="EC279" s="207"/>
      <c r="ED279" s="207"/>
      <c r="EE279" s="207"/>
      <c r="EF279" s="207"/>
      <c r="EG279" s="207"/>
      <c r="EH279" s="207"/>
      <c r="EI279" s="207"/>
      <c r="EJ279" s="207"/>
      <c r="EK279" s="207"/>
      <c r="EL279" s="207"/>
      <c r="EM279" s="207"/>
      <c r="EN279" s="207"/>
      <c r="EO279" s="207"/>
      <c r="EP279" s="207"/>
      <c r="EQ279" s="207"/>
      <c r="ER279" s="207"/>
      <c r="ES279" s="207"/>
      <c r="ET279" s="207"/>
      <c r="EU279" s="207"/>
      <c r="EV279" s="207"/>
      <c r="EW279" s="207"/>
      <c r="EX279" s="207"/>
      <c r="EY279" s="207"/>
      <c r="EZ279" s="207"/>
      <c r="FA279" s="207"/>
      <c r="FB279" s="207"/>
      <c r="FC279" s="207"/>
      <c r="FD279" s="207"/>
      <c r="FE279" s="207"/>
      <c r="FF279" s="207"/>
      <c r="FG279" s="207"/>
      <c r="FH279" s="207"/>
      <c r="FI279" s="207"/>
      <c r="FJ279" s="207"/>
      <c r="FK279" s="207"/>
      <c r="FL279" s="207"/>
      <c r="FM279" s="207"/>
      <c r="FN279" s="207"/>
      <c r="FO279" s="207"/>
      <c r="FP279" s="207"/>
      <c r="FQ279" s="207"/>
      <c r="FR279" s="207"/>
      <c r="FS279" s="207"/>
      <c r="FT279" s="207"/>
      <c r="FU279" s="207"/>
      <c r="FV279" s="207"/>
      <c r="FW279" s="207"/>
      <c r="FX279" s="207"/>
      <c r="FY279" s="207"/>
      <c r="FZ279" s="207"/>
      <c r="GA279" s="207"/>
      <c r="GB279" s="207"/>
      <c r="GC279" s="207"/>
      <c r="GD279" s="207"/>
      <c r="GE279" s="207"/>
      <c r="GF279" s="207"/>
      <c r="GG279" s="207"/>
      <c r="GH279" s="207"/>
      <c r="GI279" s="207"/>
      <c r="GJ279" s="207"/>
      <c r="GK279" s="207"/>
      <c r="GL279" s="207"/>
      <c r="GM279" s="207"/>
      <c r="GN279" s="207"/>
      <c r="GO279" s="207"/>
      <c r="GP279" s="207"/>
      <c r="GQ279" s="207"/>
      <c r="GR279" s="207"/>
      <c r="GS279" s="207"/>
      <c r="GT279" s="207"/>
      <c r="GU279" s="207"/>
      <c r="GV279" s="207"/>
      <c r="GW279" s="207"/>
      <c r="GX279" s="207"/>
      <c r="GY279" s="207"/>
    </row>
    <row r="280" spans="1:207" s="72" customFormat="1" ht="51.75" customHeight="1" x14ac:dyDescent="0.2">
      <c r="A280" s="74">
        <v>271</v>
      </c>
      <c r="B280" s="83" t="s">
        <v>1547</v>
      </c>
      <c r="C280" s="83" t="s">
        <v>40</v>
      </c>
      <c r="D280" s="83" t="s">
        <v>89</v>
      </c>
      <c r="E280" s="83" t="s">
        <v>1889</v>
      </c>
      <c r="F280" s="83">
        <v>3</v>
      </c>
      <c r="G280" s="83" t="s">
        <v>262</v>
      </c>
      <c r="H280" s="83" t="s">
        <v>2291</v>
      </c>
      <c r="I280" s="83">
        <v>38</v>
      </c>
      <c r="J280" s="163">
        <v>6</v>
      </c>
      <c r="K280" s="163" t="s">
        <v>186</v>
      </c>
      <c r="L280" s="163">
        <v>3</v>
      </c>
      <c r="M280" s="163" t="s">
        <v>336</v>
      </c>
      <c r="N280" s="163" t="s">
        <v>311</v>
      </c>
      <c r="O280" s="169">
        <f>VLOOKUP(N280,'Giang duong'!A:H,3,0)</f>
        <v>60</v>
      </c>
      <c r="P280" s="163"/>
      <c r="Q280" s="163" t="str">
        <f t="shared" si="23"/>
        <v>Trường ĐHKHTN</v>
      </c>
      <c r="R280" s="163" t="str">
        <f t="shared" si="24"/>
        <v>Trường ĐHKHTN</v>
      </c>
      <c r="S280" s="163"/>
      <c r="T280" s="163"/>
      <c r="U280" s="163" t="s">
        <v>146</v>
      </c>
      <c r="V280" s="166" t="s">
        <v>2033</v>
      </c>
      <c r="W280" s="71" t="s">
        <v>2034</v>
      </c>
      <c r="X280" s="83"/>
      <c r="Y280" s="83" t="s">
        <v>1490</v>
      </c>
      <c r="Z280" s="83"/>
      <c r="AA280" s="161" t="str">
        <f t="shared" si="22"/>
        <v>802VUSáng3</v>
      </c>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207"/>
      <c r="BG280" s="207"/>
      <c r="BH280" s="207"/>
      <c r="BI280" s="207"/>
      <c r="BJ280" s="207"/>
      <c r="BK280" s="207"/>
      <c r="BL280" s="207"/>
      <c r="BM280" s="207"/>
      <c r="BN280" s="207"/>
      <c r="BO280" s="207"/>
      <c r="BP280" s="207"/>
      <c r="BQ280" s="207"/>
      <c r="BR280" s="207"/>
      <c r="BS280" s="207"/>
      <c r="BT280" s="207"/>
      <c r="BU280" s="207"/>
      <c r="BV280" s="207"/>
      <c r="BW280" s="207"/>
      <c r="BX280" s="207"/>
      <c r="BY280" s="207"/>
      <c r="BZ280" s="207"/>
      <c r="CA280" s="207"/>
      <c r="CB280" s="207"/>
      <c r="CC280" s="207"/>
      <c r="CD280" s="207"/>
      <c r="CE280" s="207"/>
      <c r="CF280" s="207"/>
      <c r="CG280" s="207"/>
      <c r="CH280" s="207"/>
      <c r="CI280" s="207"/>
      <c r="CJ280" s="207"/>
      <c r="CK280" s="207"/>
      <c r="CL280" s="207"/>
      <c r="CM280" s="207"/>
      <c r="CN280" s="207"/>
      <c r="CO280" s="207"/>
      <c r="CP280" s="207"/>
      <c r="CQ280" s="207"/>
      <c r="CR280" s="207"/>
      <c r="CS280" s="207"/>
      <c r="CT280" s="207"/>
      <c r="CU280" s="207"/>
      <c r="CV280" s="207"/>
      <c r="CW280" s="207"/>
      <c r="CX280" s="207"/>
      <c r="CY280" s="207"/>
      <c r="CZ280" s="207"/>
      <c r="DA280" s="207"/>
      <c r="DB280" s="207"/>
      <c r="DC280" s="207"/>
      <c r="DD280" s="207"/>
      <c r="DE280" s="207"/>
      <c r="DF280" s="207"/>
      <c r="DG280" s="207"/>
      <c r="DH280" s="207"/>
      <c r="DI280" s="207"/>
      <c r="DJ280" s="207"/>
      <c r="DK280" s="207"/>
      <c r="DL280" s="207"/>
      <c r="DM280" s="207"/>
      <c r="DN280" s="207"/>
      <c r="DO280" s="207"/>
      <c r="DP280" s="207"/>
      <c r="DQ280" s="207"/>
      <c r="DR280" s="207"/>
      <c r="DS280" s="207"/>
      <c r="DT280" s="207"/>
      <c r="DU280" s="207"/>
      <c r="DV280" s="207"/>
      <c r="DW280" s="207"/>
      <c r="DX280" s="207"/>
      <c r="DY280" s="207"/>
      <c r="DZ280" s="207"/>
      <c r="EA280" s="207"/>
      <c r="EB280" s="207"/>
      <c r="EC280" s="207"/>
      <c r="ED280" s="207"/>
      <c r="EE280" s="207"/>
      <c r="EF280" s="207"/>
      <c r="EG280" s="207"/>
      <c r="EH280" s="207"/>
      <c r="EI280" s="207"/>
      <c r="EJ280" s="207"/>
      <c r="EK280" s="207"/>
      <c r="EL280" s="207"/>
      <c r="EM280" s="207"/>
      <c r="EN280" s="207"/>
      <c r="EO280" s="207"/>
      <c r="EP280" s="207"/>
      <c r="EQ280" s="207"/>
      <c r="ER280" s="207"/>
      <c r="ES280" s="207"/>
      <c r="ET280" s="207"/>
      <c r="EU280" s="207"/>
      <c r="EV280" s="207"/>
      <c r="EW280" s="207"/>
      <c r="EX280" s="207"/>
      <c r="EY280" s="207"/>
      <c r="EZ280" s="207"/>
      <c r="FA280" s="207"/>
      <c r="FB280" s="207"/>
      <c r="FC280" s="207"/>
      <c r="FD280" s="207"/>
      <c r="FE280" s="207"/>
      <c r="FF280" s="207"/>
      <c r="FG280" s="207"/>
      <c r="FH280" s="207"/>
      <c r="FI280" s="207"/>
      <c r="FJ280" s="207"/>
      <c r="FK280" s="207"/>
      <c r="FL280" s="207"/>
      <c r="FM280" s="207"/>
      <c r="FN280" s="207"/>
      <c r="FO280" s="207"/>
      <c r="FP280" s="207"/>
      <c r="FQ280" s="207"/>
      <c r="FR280" s="207"/>
      <c r="FS280" s="207"/>
      <c r="FT280" s="207"/>
      <c r="FU280" s="207"/>
      <c r="FV280" s="207"/>
      <c r="FW280" s="207"/>
      <c r="FX280" s="207"/>
      <c r="FY280" s="207"/>
      <c r="FZ280" s="207"/>
      <c r="GA280" s="207"/>
      <c r="GB280" s="207"/>
      <c r="GC280" s="207"/>
      <c r="GD280" s="207"/>
      <c r="GE280" s="207"/>
      <c r="GF280" s="207"/>
      <c r="GG280" s="207"/>
      <c r="GH280" s="207"/>
      <c r="GI280" s="207"/>
      <c r="GJ280" s="207"/>
      <c r="GK280" s="207"/>
      <c r="GL280" s="207"/>
      <c r="GM280" s="207"/>
      <c r="GN280" s="207"/>
      <c r="GO280" s="207"/>
      <c r="GP280" s="207"/>
      <c r="GQ280" s="207"/>
      <c r="GR280" s="207"/>
      <c r="GS280" s="207"/>
      <c r="GT280" s="207"/>
      <c r="GU280" s="207"/>
      <c r="GV280" s="207"/>
      <c r="GW280" s="207"/>
      <c r="GX280" s="207"/>
      <c r="GY280" s="207"/>
    </row>
    <row r="281" spans="1:207" s="72" customFormat="1" ht="51.75" customHeight="1" x14ac:dyDescent="0.2">
      <c r="A281" s="74">
        <v>272</v>
      </c>
      <c r="B281" s="83" t="s">
        <v>1547</v>
      </c>
      <c r="C281" s="83" t="s">
        <v>40</v>
      </c>
      <c r="D281" s="83" t="s">
        <v>89</v>
      </c>
      <c r="E281" s="83" t="s">
        <v>1890</v>
      </c>
      <c r="F281" s="83">
        <v>3</v>
      </c>
      <c r="G281" s="83" t="s">
        <v>262</v>
      </c>
      <c r="H281" s="83" t="s">
        <v>2292</v>
      </c>
      <c r="I281" s="83">
        <v>38</v>
      </c>
      <c r="J281" s="163">
        <v>6</v>
      </c>
      <c r="K281" s="163" t="s">
        <v>186</v>
      </c>
      <c r="L281" s="163">
        <v>3</v>
      </c>
      <c r="M281" s="161" t="s">
        <v>301</v>
      </c>
      <c r="N281" s="163" t="s">
        <v>312</v>
      </c>
      <c r="O281" s="169">
        <f>VLOOKUP(N281,'Giang duong'!A:H,3,0)</f>
        <v>60</v>
      </c>
      <c r="P281" s="163"/>
      <c r="Q281" s="163" t="str">
        <f t="shared" si="23"/>
        <v>Trường ĐHKHTN</v>
      </c>
      <c r="R281" s="163" t="str">
        <f t="shared" si="24"/>
        <v>Trường ĐHKHTN</v>
      </c>
      <c r="S281" s="163"/>
      <c r="T281" s="163"/>
      <c r="U281" s="163" t="s">
        <v>146</v>
      </c>
      <c r="V281" s="166" t="s">
        <v>2033</v>
      </c>
      <c r="W281" s="71" t="s">
        <v>2034</v>
      </c>
      <c r="X281" s="83"/>
      <c r="Y281" s="83" t="s">
        <v>1490</v>
      </c>
      <c r="Z281" s="83"/>
      <c r="AA281" s="161" t="str">
        <f t="shared" si="22"/>
        <v>803VUSáng3</v>
      </c>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207"/>
      <c r="BG281" s="207"/>
      <c r="BH281" s="207"/>
      <c r="BI281" s="207"/>
      <c r="BJ281" s="207"/>
      <c r="BK281" s="207"/>
      <c r="BL281" s="207"/>
      <c r="BM281" s="207"/>
      <c r="BN281" s="207"/>
      <c r="BO281" s="207"/>
      <c r="BP281" s="207"/>
      <c r="BQ281" s="207"/>
      <c r="BR281" s="207"/>
      <c r="BS281" s="207"/>
      <c r="BT281" s="207"/>
      <c r="BU281" s="207"/>
      <c r="BV281" s="207"/>
      <c r="BW281" s="207"/>
      <c r="BX281" s="207"/>
      <c r="BY281" s="207"/>
      <c r="BZ281" s="207"/>
      <c r="CA281" s="207"/>
      <c r="CB281" s="207"/>
      <c r="CC281" s="207"/>
      <c r="CD281" s="207"/>
      <c r="CE281" s="207"/>
      <c r="CF281" s="207"/>
      <c r="CG281" s="207"/>
      <c r="CH281" s="207"/>
      <c r="CI281" s="207"/>
      <c r="CJ281" s="207"/>
      <c r="CK281" s="207"/>
      <c r="CL281" s="207"/>
      <c r="CM281" s="207"/>
      <c r="CN281" s="207"/>
      <c r="CO281" s="207"/>
      <c r="CP281" s="207"/>
      <c r="CQ281" s="207"/>
      <c r="CR281" s="207"/>
      <c r="CS281" s="207"/>
      <c r="CT281" s="207"/>
      <c r="CU281" s="207"/>
      <c r="CV281" s="207"/>
      <c r="CW281" s="207"/>
      <c r="CX281" s="207"/>
      <c r="CY281" s="207"/>
      <c r="CZ281" s="207"/>
      <c r="DA281" s="207"/>
      <c r="DB281" s="207"/>
      <c r="DC281" s="207"/>
      <c r="DD281" s="207"/>
      <c r="DE281" s="207"/>
      <c r="DF281" s="207"/>
      <c r="DG281" s="207"/>
      <c r="DH281" s="207"/>
      <c r="DI281" s="207"/>
      <c r="DJ281" s="207"/>
      <c r="DK281" s="207"/>
      <c r="DL281" s="207"/>
      <c r="DM281" s="207"/>
      <c r="DN281" s="207"/>
      <c r="DO281" s="207"/>
      <c r="DP281" s="207"/>
      <c r="DQ281" s="207"/>
      <c r="DR281" s="207"/>
      <c r="DS281" s="207"/>
      <c r="DT281" s="207"/>
      <c r="DU281" s="207"/>
      <c r="DV281" s="207"/>
      <c r="DW281" s="207"/>
      <c r="DX281" s="207"/>
      <c r="DY281" s="207"/>
      <c r="DZ281" s="207"/>
      <c r="EA281" s="207"/>
      <c r="EB281" s="207"/>
      <c r="EC281" s="207"/>
      <c r="ED281" s="207"/>
      <c r="EE281" s="207"/>
      <c r="EF281" s="207"/>
      <c r="EG281" s="207"/>
      <c r="EH281" s="207"/>
      <c r="EI281" s="207"/>
      <c r="EJ281" s="207"/>
      <c r="EK281" s="207"/>
      <c r="EL281" s="207"/>
      <c r="EM281" s="207"/>
      <c r="EN281" s="207"/>
      <c r="EO281" s="207"/>
      <c r="EP281" s="207"/>
      <c r="EQ281" s="207"/>
      <c r="ER281" s="207"/>
      <c r="ES281" s="207"/>
      <c r="ET281" s="207"/>
      <c r="EU281" s="207"/>
      <c r="EV281" s="207"/>
      <c r="EW281" s="207"/>
      <c r="EX281" s="207"/>
      <c r="EY281" s="207"/>
      <c r="EZ281" s="207"/>
      <c r="FA281" s="207"/>
      <c r="FB281" s="207"/>
      <c r="FC281" s="207"/>
      <c r="FD281" s="207"/>
      <c r="FE281" s="207"/>
      <c r="FF281" s="207"/>
      <c r="FG281" s="207"/>
      <c r="FH281" s="207"/>
      <c r="FI281" s="207"/>
      <c r="FJ281" s="207"/>
      <c r="FK281" s="207"/>
      <c r="FL281" s="207"/>
      <c r="FM281" s="207"/>
      <c r="FN281" s="207"/>
      <c r="FO281" s="207"/>
      <c r="FP281" s="207"/>
      <c r="FQ281" s="207"/>
      <c r="FR281" s="207"/>
      <c r="FS281" s="207"/>
      <c r="FT281" s="207"/>
      <c r="FU281" s="207"/>
      <c r="FV281" s="207"/>
      <c r="FW281" s="207"/>
      <c r="FX281" s="207"/>
      <c r="FY281" s="207"/>
      <c r="FZ281" s="207"/>
      <c r="GA281" s="207"/>
      <c r="GB281" s="207"/>
      <c r="GC281" s="207"/>
      <c r="GD281" s="207"/>
      <c r="GE281" s="207"/>
      <c r="GF281" s="207"/>
      <c r="GG281" s="207"/>
      <c r="GH281" s="207"/>
      <c r="GI281" s="207"/>
      <c r="GJ281" s="207"/>
      <c r="GK281" s="207"/>
      <c r="GL281" s="207"/>
      <c r="GM281" s="207"/>
      <c r="GN281" s="207"/>
      <c r="GO281" s="207"/>
      <c r="GP281" s="207"/>
      <c r="GQ281" s="207"/>
      <c r="GR281" s="207"/>
      <c r="GS281" s="207"/>
      <c r="GT281" s="207"/>
      <c r="GU281" s="207"/>
      <c r="GV281" s="207"/>
      <c r="GW281" s="207"/>
      <c r="GX281" s="207"/>
      <c r="GY281" s="207"/>
    </row>
    <row r="282" spans="1:207" s="72" customFormat="1" ht="51.75" customHeight="1" x14ac:dyDescent="0.2">
      <c r="A282" s="74">
        <v>273</v>
      </c>
      <c r="B282" s="83" t="s">
        <v>1547</v>
      </c>
      <c r="C282" s="83" t="s">
        <v>40</v>
      </c>
      <c r="D282" s="83" t="s">
        <v>89</v>
      </c>
      <c r="E282" s="83" t="s">
        <v>1891</v>
      </c>
      <c r="F282" s="83">
        <v>3</v>
      </c>
      <c r="G282" s="83" t="s">
        <v>262</v>
      </c>
      <c r="H282" s="83" t="s">
        <v>2293</v>
      </c>
      <c r="I282" s="83">
        <v>38</v>
      </c>
      <c r="J282" s="163">
        <v>6</v>
      </c>
      <c r="K282" s="163" t="s">
        <v>186</v>
      </c>
      <c r="L282" s="163">
        <v>3</v>
      </c>
      <c r="M282" s="163" t="s">
        <v>336</v>
      </c>
      <c r="N282" s="163" t="s">
        <v>313</v>
      </c>
      <c r="O282" s="169">
        <f>VLOOKUP(N282,'Giang duong'!A:H,3,0)</f>
        <v>60</v>
      </c>
      <c r="P282" s="163"/>
      <c r="Q282" s="163" t="str">
        <f t="shared" si="23"/>
        <v>Trường ĐHKHTN</v>
      </c>
      <c r="R282" s="163" t="str">
        <f t="shared" si="24"/>
        <v>Trường ĐHKHTN</v>
      </c>
      <c r="S282" s="163"/>
      <c r="T282" s="163"/>
      <c r="U282" s="163" t="s">
        <v>146</v>
      </c>
      <c r="V282" s="166" t="s">
        <v>2033</v>
      </c>
      <c r="W282" s="71" t="s">
        <v>2034</v>
      </c>
      <c r="X282" s="83"/>
      <c r="Y282" s="83" t="s">
        <v>1490</v>
      </c>
      <c r="Z282" s="83"/>
      <c r="AA282" s="161" t="str">
        <f t="shared" si="22"/>
        <v>804VUSáng3</v>
      </c>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207"/>
      <c r="BG282" s="207"/>
      <c r="BH282" s="207"/>
      <c r="BI282" s="207"/>
      <c r="BJ282" s="207"/>
      <c r="BK282" s="207"/>
      <c r="BL282" s="207"/>
      <c r="BM282" s="207"/>
      <c r="BN282" s="207"/>
      <c r="BO282" s="207"/>
      <c r="BP282" s="207"/>
      <c r="BQ282" s="207"/>
      <c r="BR282" s="207"/>
      <c r="BS282" s="207"/>
      <c r="BT282" s="207"/>
      <c r="BU282" s="207"/>
      <c r="BV282" s="207"/>
      <c r="BW282" s="207"/>
      <c r="BX282" s="207"/>
      <c r="BY282" s="207"/>
      <c r="BZ282" s="207"/>
      <c r="CA282" s="207"/>
      <c r="CB282" s="207"/>
      <c r="CC282" s="207"/>
      <c r="CD282" s="207"/>
      <c r="CE282" s="207"/>
      <c r="CF282" s="207"/>
      <c r="CG282" s="207"/>
      <c r="CH282" s="207"/>
      <c r="CI282" s="207"/>
      <c r="CJ282" s="207"/>
      <c r="CK282" s="207"/>
      <c r="CL282" s="207"/>
      <c r="CM282" s="207"/>
      <c r="CN282" s="207"/>
      <c r="CO282" s="207"/>
      <c r="CP282" s="207"/>
      <c r="CQ282" s="207"/>
      <c r="CR282" s="207"/>
      <c r="CS282" s="207"/>
      <c r="CT282" s="207"/>
      <c r="CU282" s="207"/>
      <c r="CV282" s="207"/>
      <c r="CW282" s="207"/>
      <c r="CX282" s="207"/>
      <c r="CY282" s="207"/>
      <c r="CZ282" s="207"/>
      <c r="DA282" s="207"/>
      <c r="DB282" s="207"/>
      <c r="DC282" s="207"/>
      <c r="DD282" s="207"/>
      <c r="DE282" s="207"/>
      <c r="DF282" s="207"/>
      <c r="DG282" s="207"/>
      <c r="DH282" s="207"/>
      <c r="DI282" s="207"/>
      <c r="DJ282" s="207"/>
      <c r="DK282" s="207"/>
      <c r="DL282" s="207"/>
      <c r="DM282" s="207"/>
      <c r="DN282" s="207"/>
      <c r="DO282" s="207"/>
      <c r="DP282" s="207"/>
      <c r="DQ282" s="207"/>
      <c r="DR282" s="207"/>
      <c r="DS282" s="207"/>
      <c r="DT282" s="207"/>
      <c r="DU282" s="207"/>
      <c r="DV282" s="207"/>
      <c r="DW282" s="207"/>
      <c r="DX282" s="207"/>
      <c r="DY282" s="207"/>
      <c r="DZ282" s="207"/>
      <c r="EA282" s="207"/>
      <c r="EB282" s="207"/>
      <c r="EC282" s="207"/>
      <c r="ED282" s="207"/>
      <c r="EE282" s="207"/>
      <c r="EF282" s="207"/>
      <c r="EG282" s="207"/>
      <c r="EH282" s="207"/>
      <c r="EI282" s="207"/>
      <c r="EJ282" s="207"/>
      <c r="EK282" s="207"/>
      <c r="EL282" s="207"/>
      <c r="EM282" s="207"/>
      <c r="EN282" s="207"/>
      <c r="EO282" s="207"/>
      <c r="EP282" s="207"/>
      <c r="EQ282" s="207"/>
      <c r="ER282" s="207"/>
      <c r="ES282" s="207"/>
      <c r="ET282" s="207"/>
      <c r="EU282" s="207"/>
      <c r="EV282" s="207"/>
      <c r="EW282" s="207"/>
      <c r="EX282" s="207"/>
      <c r="EY282" s="207"/>
      <c r="EZ282" s="207"/>
      <c r="FA282" s="207"/>
      <c r="FB282" s="207"/>
      <c r="FC282" s="207"/>
      <c r="FD282" s="207"/>
      <c r="FE282" s="207"/>
      <c r="FF282" s="207"/>
      <c r="FG282" s="207"/>
      <c r="FH282" s="207"/>
      <c r="FI282" s="207"/>
      <c r="FJ282" s="207"/>
      <c r="FK282" s="207"/>
      <c r="FL282" s="207"/>
      <c r="FM282" s="207"/>
      <c r="FN282" s="207"/>
      <c r="FO282" s="207"/>
      <c r="FP282" s="207"/>
      <c r="FQ282" s="207"/>
      <c r="FR282" s="207"/>
      <c r="FS282" s="207"/>
      <c r="FT282" s="207"/>
      <c r="FU282" s="207"/>
      <c r="FV282" s="207"/>
      <c r="FW282" s="207"/>
      <c r="FX282" s="207"/>
      <c r="FY282" s="207"/>
      <c r="FZ282" s="207"/>
      <c r="GA282" s="207"/>
      <c r="GB282" s="207"/>
      <c r="GC282" s="207"/>
      <c r="GD282" s="207"/>
      <c r="GE282" s="207"/>
      <c r="GF282" s="207"/>
      <c r="GG282" s="207"/>
      <c r="GH282" s="207"/>
      <c r="GI282" s="207"/>
      <c r="GJ282" s="207"/>
      <c r="GK282" s="207"/>
      <c r="GL282" s="207"/>
      <c r="GM282" s="207"/>
      <c r="GN282" s="207"/>
      <c r="GO282" s="207"/>
      <c r="GP282" s="207"/>
      <c r="GQ282" s="207"/>
      <c r="GR282" s="207"/>
      <c r="GS282" s="207"/>
      <c r="GT282" s="207"/>
      <c r="GU282" s="207"/>
      <c r="GV282" s="207"/>
      <c r="GW282" s="207"/>
      <c r="GX282" s="207"/>
      <c r="GY282" s="207"/>
    </row>
    <row r="283" spans="1:207" s="72" customFormat="1" ht="51.75" customHeight="1" x14ac:dyDescent="0.2">
      <c r="A283" s="74">
        <v>274</v>
      </c>
      <c r="B283" s="83" t="s">
        <v>1547</v>
      </c>
      <c r="C283" s="83" t="s">
        <v>40</v>
      </c>
      <c r="D283" s="83" t="s">
        <v>89</v>
      </c>
      <c r="E283" s="83" t="s">
        <v>1892</v>
      </c>
      <c r="F283" s="83">
        <v>3</v>
      </c>
      <c r="G283" s="83" t="s">
        <v>262</v>
      </c>
      <c r="H283" s="83" t="s">
        <v>2294</v>
      </c>
      <c r="I283" s="83">
        <v>38</v>
      </c>
      <c r="J283" s="163">
        <v>6</v>
      </c>
      <c r="K283" s="163" t="s">
        <v>186</v>
      </c>
      <c r="L283" s="163">
        <v>3</v>
      </c>
      <c r="M283" s="161" t="s">
        <v>301</v>
      </c>
      <c r="N283" s="163" t="s">
        <v>314</v>
      </c>
      <c r="O283" s="169">
        <f>VLOOKUP(N283,'Giang duong'!A:H,3,0)</f>
        <v>60</v>
      </c>
      <c r="P283" s="163"/>
      <c r="Q283" s="163" t="str">
        <f t="shared" si="23"/>
        <v>Trường ĐHKHTN</v>
      </c>
      <c r="R283" s="163" t="str">
        <f t="shared" si="24"/>
        <v>Trường ĐHKHTN</v>
      </c>
      <c r="S283" s="163"/>
      <c r="T283" s="163"/>
      <c r="U283" s="163" t="s">
        <v>146</v>
      </c>
      <c r="V283" s="166" t="s">
        <v>2033</v>
      </c>
      <c r="W283" s="71" t="s">
        <v>2034</v>
      </c>
      <c r="X283" s="83"/>
      <c r="Y283" s="83" t="s">
        <v>1490</v>
      </c>
      <c r="Z283" s="83"/>
      <c r="AA283" s="161" t="str">
        <f t="shared" si="22"/>
        <v>805VUSáng3</v>
      </c>
      <c r="AB283" s="207"/>
      <c r="AC283" s="207"/>
      <c r="AD283" s="207"/>
      <c r="AE283" s="207"/>
      <c r="AF283" s="207"/>
      <c r="AG283" s="207"/>
      <c r="AH283" s="207"/>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207"/>
      <c r="BG283" s="207"/>
      <c r="BH283" s="207"/>
      <c r="BI283" s="207"/>
      <c r="BJ283" s="207"/>
      <c r="BK283" s="207"/>
      <c r="BL283" s="207"/>
      <c r="BM283" s="207"/>
      <c r="BN283" s="207"/>
      <c r="BO283" s="207"/>
      <c r="BP283" s="207"/>
      <c r="BQ283" s="207"/>
      <c r="BR283" s="207"/>
      <c r="BS283" s="207"/>
      <c r="BT283" s="207"/>
      <c r="BU283" s="207"/>
      <c r="BV283" s="207"/>
      <c r="BW283" s="207"/>
      <c r="BX283" s="207"/>
      <c r="BY283" s="207"/>
      <c r="BZ283" s="207"/>
      <c r="CA283" s="207"/>
      <c r="CB283" s="207"/>
      <c r="CC283" s="207"/>
      <c r="CD283" s="207"/>
      <c r="CE283" s="207"/>
      <c r="CF283" s="207"/>
      <c r="CG283" s="207"/>
      <c r="CH283" s="207"/>
      <c r="CI283" s="207"/>
      <c r="CJ283" s="207"/>
      <c r="CK283" s="207"/>
      <c r="CL283" s="207"/>
      <c r="CM283" s="207"/>
      <c r="CN283" s="207"/>
      <c r="CO283" s="207"/>
      <c r="CP283" s="207"/>
      <c r="CQ283" s="207"/>
      <c r="CR283" s="207"/>
      <c r="CS283" s="207"/>
      <c r="CT283" s="207"/>
      <c r="CU283" s="207"/>
      <c r="CV283" s="207"/>
      <c r="CW283" s="207"/>
      <c r="CX283" s="207"/>
      <c r="CY283" s="207"/>
      <c r="CZ283" s="207"/>
      <c r="DA283" s="207"/>
      <c r="DB283" s="207"/>
      <c r="DC283" s="207"/>
      <c r="DD283" s="207"/>
      <c r="DE283" s="207"/>
      <c r="DF283" s="207"/>
      <c r="DG283" s="207"/>
      <c r="DH283" s="207"/>
      <c r="DI283" s="207"/>
      <c r="DJ283" s="207"/>
      <c r="DK283" s="207"/>
      <c r="DL283" s="207"/>
      <c r="DM283" s="207"/>
      <c r="DN283" s="207"/>
      <c r="DO283" s="207"/>
      <c r="DP283" s="207"/>
      <c r="DQ283" s="207"/>
      <c r="DR283" s="207"/>
      <c r="DS283" s="207"/>
      <c r="DT283" s="207"/>
      <c r="DU283" s="207"/>
      <c r="DV283" s="207"/>
      <c r="DW283" s="207"/>
      <c r="DX283" s="207"/>
      <c r="DY283" s="207"/>
      <c r="DZ283" s="207"/>
      <c r="EA283" s="207"/>
      <c r="EB283" s="207"/>
      <c r="EC283" s="207"/>
      <c r="ED283" s="207"/>
      <c r="EE283" s="207"/>
      <c r="EF283" s="207"/>
      <c r="EG283" s="207"/>
      <c r="EH283" s="207"/>
      <c r="EI283" s="207"/>
      <c r="EJ283" s="207"/>
      <c r="EK283" s="207"/>
      <c r="EL283" s="207"/>
      <c r="EM283" s="207"/>
      <c r="EN283" s="207"/>
      <c r="EO283" s="207"/>
      <c r="EP283" s="207"/>
      <c r="EQ283" s="207"/>
      <c r="ER283" s="207"/>
      <c r="ES283" s="207"/>
      <c r="ET283" s="207"/>
      <c r="EU283" s="207"/>
      <c r="EV283" s="207"/>
      <c r="EW283" s="207"/>
      <c r="EX283" s="207"/>
      <c r="EY283" s="207"/>
      <c r="EZ283" s="207"/>
      <c r="FA283" s="207"/>
      <c r="FB283" s="207"/>
      <c r="FC283" s="207"/>
      <c r="FD283" s="207"/>
      <c r="FE283" s="207"/>
      <c r="FF283" s="207"/>
      <c r="FG283" s="207"/>
      <c r="FH283" s="207"/>
      <c r="FI283" s="207"/>
      <c r="FJ283" s="207"/>
      <c r="FK283" s="207"/>
      <c r="FL283" s="207"/>
      <c r="FM283" s="207"/>
      <c r="FN283" s="207"/>
      <c r="FO283" s="207"/>
      <c r="FP283" s="207"/>
      <c r="FQ283" s="207"/>
      <c r="FR283" s="207"/>
      <c r="FS283" s="207"/>
      <c r="FT283" s="207"/>
      <c r="FU283" s="207"/>
      <c r="FV283" s="207"/>
      <c r="FW283" s="207"/>
      <c r="FX283" s="207"/>
      <c r="FY283" s="207"/>
      <c r="FZ283" s="207"/>
      <c r="GA283" s="207"/>
      <c r="GB283" s="207"/>
      <c r="GC283" s="207"/>
      <c r="GD283" s="207"/>
      <c r="GE283" s="207"/>
      <c r="GF283" s="207"/>
      <c r="GG283" s="207"/>
      <c r="GH283" s="207"/>
      <c r="GI283" s="207"/>
      <c r="GJ283" s="207"/>
      <c r="GK283" s="207"/>
      <c r="GL283" s="207"/>
      <c r="GM283" s="207"/>
      <c r="GN283" s="207"/>
      <c r="GO283" s="207"/>
      <c r="GP283" s="207"/>
      <c r="GQ283" s="207"/>
      <c r="GR283" s="207"/>
      <c r="GS283" s="207"/>
      <c r="GT283" s="207"/>
      <c r="GU283" s="207"/>
      <c r="GV283" s="207"/>
      <c r="GW283" s="207"/>
      <c r="GX283" s="207"/>
      <c r="GY283" s="207"/>
    </row>
    <row r="284" spans="1:207" s="72" customFormat="1" ht="51.75" customHeight="1" x14ac:dyDescent="0.2">
      <c r="A284" s="74">
        <v>275</v>
      </c>
      <c r="B284" s="83" t="s">
        <v>1547</v>
      </c>
      <c r="C284" s="83" t="s">
        <v>40</v>
      </c>
      <c r="D284" s="83" t="s">
        <v>89</v>
      </c>
      <c r="E284" s="83" t="s">
        <v>1893</v>
      </c>
      <c r="F284" s="83">
        <v>3</v>
      </c>
      <c r="G284" s="83" t="s">
        <v>262</v>
      </c>
      <c r="H284" s="83" t="s">
        <v>2295</v>
      </c>
      <c r="I284" s="83">
        <v>38</v>
      </c>
      <c r="J284" s="163">
        <v>6</v>
      </c>
      <c r="K284" s="163" t="s">
        <v>186</v>
      </c>
      <c r="L284" s="163">
        <v>3</v>
      </c>
      <c r="M284" s="163" t="s">
        <v>336</v>
      </c>
      <c r="N284" s="163" t="s">
        <v>315</v>
      </c>
      <c r="O284" s="169">
        <f>VLOOKUP(N284,'Giang duong'!A:H,3,0)</f>
        <v>60</v>
      </c>
      <c r="P284" s="163"/>
      <c r="Q284" s="163" t="str">
        <f t="shared" si="23"/>
        <v>Trường ĐHKHTN</v>
      </c>
      <c r="R284" s="163" t="str">
        <f t="shared" si="24"/>
        <v>Trường ĐHKHTN</v>
      </c>
      <c r="S284" s="163"/>
      <c r="T284" s="163"/>
      <c r="U284" s="163" t="s">
        <v>146</v>
      </c>
      <c r="V284" s="166" t="s">
        <v>2033</v>
      </c>
      <c r="W284" s="71" t="s">
        <v>2034</v>
      </c>
      <c r="X284" s="83"/>
      <c r="Y284" s="83" t="s">
        <v>1490</v>
      </c>
      <c r="Z284" s="83"/>
      <c r="AA284" s="161" t="str">
        <f t="shared" si="22"/>
        <v>806VUSáng3</v>
      </c>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207"/>
      <c r="BG284" s="207"/>
      <c r="BH284" s="207"/>
      <c r="BI284" s="207"/>
      <c r="BJ284" s="207"/>
      <c r="BK284" s="207"/>
      <c r="BL284" s="207"/>
      <c r="BM284" s="207"/>
      <c r="BN284" s="207"/>
      <c r="BO284" s="207"/>
      <c r="BP284" s="207"/>
      <c r="BQ284" s="207"/>
      <c r="BR284" s="207"/>
      <c r="BS284" s="207"/>
      <c r="BT284" s="207"/>
      <c r="BU284" s="207"/>
      <c r="BV284" s="207"/>
      <c r="BW284" s="207"/>
      <c r="BX284" s="207"/>
      <c r="BY284" s="207"/>
      <c r="BZ284" s="207"/>
      <c r="CA284" s="207"/>
      <c r="CB284" s="207"/>
      <c r="CC284" s="207"/>
      <c r="CD284" s="207"/>
      <c r="CE284" s="207"/>
      <c r="CF284" s="207"/>
      <c r="CG284" s="207"/>
      <c r="CH284" s="207"/>
      <c r="CI284" s="207"/>
      <c r="CJ284" s="207"/>
      <c r="CK284" s="207"/>
      <c r="CL284" s="207"/>
      <c r="CM284" s="207"/>
      <c r="CN284" s="207"/>
      <c r="CO284" s="207"/>
      <c r="CP284" s="207"/>
      <c r="CQ284" s="207"/>
      <c r="CR284" s="207"/>
      <c r="CS284" s="207"/>
      <c r="CT284" s="207"/>
      <c r="CU284" s="207"/>
      <c r="CV284" s="207"/>
      <c r="CW284" s="207"/>
      <c r="CX284" s="207"/>
      <c r="CY284" s="207"/>
      <c r="CZ284" s="207"/>
      <c r="DA284" s="207"/>
      <c r="DB284" s="207"/>
      <c r="DC284" s="207"/>
      <c r="DD284" s="207"/>
      <c r="DE284" s="207"/>
      <c r="DF284" s="207"/>
      <c r="DG284" s="207"/>
      <c r="DH284" s="207"/>
      <c r="DI284" s="207"/>
      <c r="DJ284" s="207"/>
      <c r="DK284" s="207"/>
      <c r="DL284" s="207"/>
      <c r="DM284" s="207"/>
      <c r="DN284" s="207"/>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c r="GN284" s="207"/>
      <c r="GO284" s="207"/>
      <c r="GP284" s="207"/>
      <c r="GQ284" s="207"/>
      <c r="GR284" s="207"/>
      <c r="GS284" s="207"/>
      <c r="GT284" s="207"/>
      <c r="GU284" s="207"/>
      <c r="GV284" s="207"/>
      <c r="GW284" s="207"/>
      <c r="GX284" s="207"/>
      <c r="GY284" s="207"/>
    </row>
    <row r="285" spans="1:207" ht="51.75" customHeight="1" x14ac:dyDescent="0.2">
      <c r="A285" s="74">
        <v>276</v>
      </c>
      <c r="B285" s="83" t="s">
        <v>1547</v>
      </c>
      <c r="C285" s="83" t="s">
        <v>40</v>
      </c>
      <c r="D285" s="83" t="s">
        <v>89</v>
      </c>
      <c r="E285" s="83" t="s">
        <v>1894</v>
      </c>
      <c r="F285" s="83">
        <v>3</v>
      </c>
      <c r="G285" s="83" t="s">
        <v>262</v>
      </c>
      <c r="H285" s="83" t="s">
        <v>2296</v>
      </c>
      <c r="I285" s="83">
        <v>40</v>
      </c>
      <c r="J285" s="163">
        <v>4</v>
      </c>
      <c r="K285" s="163" t="s">
        <v>186</v>
      </c>
      <c r="L285" s="163" t="s">
        <v>1920</v>
      </c>
      <c r="M285" s="164" t="s">
        <v>301</v>
      </c>
      <c r="N285" s="163" t="s">
        <v>314</v>
      </c>
      <c r="O285" s="169">
        <f>VLOOKUP(N285,'Giang duong'!A:H,3,0)</f>
        <v>60</v>
      </c>
      <c r="P285" s="163"/>
      <c r="Q285" s="163" t="str">
        <f t="shared" si="23"/>
        <v>Trường ĐHKHTN</v>
      </c>
      <c r="R285" s="163" t="str">
        <f t="shared" si="24"/>
        <v>Trường ĐHKHTN</v>
      </c>
      <c r="S285" s="163"/>
      <c r="T285" s="163"/>
      <c r="U285" s="163" t="s">
        <v>146</v>
      </c>
      <c r="V285" s="166" t="s">
        <v>2033</v>
      </c>
      <c r="W285" s="71" t="s">
        <v>2034</v>
      </c>
      <c r="X285" s="83"/>
      <c r="Y285" s="83" t="s">
        <v>1490</v>
      </c>
      <c r="Z285" s="83"/>
      <c r="AA285" s="161" t="str">
        <f t="shared" si="22"/>
        <v>805VUSáng4</v>
      </c>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c r="BM285" s="72"/>
      <c r="BN285" s="72"/>
      <c r="BO285" s="72"/>
      <c r="BP285" s="72"/>
      <c r="BQ285" s="72"/>
      <c r="BR285" s="72"/>
      <c r="BS285" s="72"/>
      <c r="BT285" s="72"/>
      <c r="BU285" s="72"/>
      <c r="BV285" s="72"/>
      <c r="BW285" s="72"/>
      <c r="BX285" s="72"/>
      <c r="BY285" s="72"/>
      <c r="BZ285" s="72"/>
      <c r="CA285" s="72"/>
      <c r="CB285" s="72"/>
      <c r="CC285" s="72"/>
      <c r="CD285" s="72"/>
      <c r="CE285" s="72"/>
      <c r="CF285" s="72"/>
      <c r="CG285" s="72"/>
      <c r="CH285" s="72"/>
      <c r="CI285" s="72"/>
      <c r="CJ285" s="72"/>
      <c r="CK285" s="72"/>
      <c r="CL285" s="72"/>
      <c r="CM285" s="72"/>
      <c r="CN285" s="72"/>
      <c r="CO285" s="72"/>
      <c r="CP285" s="72"/>
      <c r="CQ285" s="72"/>
      <c r="CR285" s="72"/>
      <c r="CS285" s="72"/>
      <c r="CT285" s="72"/>
      <c r="CU285" s="72"/>
      <c r="CV285" s="72"/>
      <c r="CW285" s="72"/>
      <c r="CX285" s="72"/>
      <c r="CY285" s="72"/>
      <c r="CZ285" s="72"/>
      <c r="DA285" s="72"/>
      <c r="DB285" s="72"/>
      <c r="DC285" s="72"/>
      <c r="DD285" s="72"/>
      <c r="DE285" s="72"/>
      <c r="DF285" s="72"/>
      <c r="DG285" s="72"/>
      <c r="DH285" s="72"/>
      <c r="DI285" s="72"/>
      <c r="DJ285" s="72"/>
      <c r="DK285" s="72"/>
      <c r="DL285" s="72"/>
      <c r="DM285" s="72"/>
      <c r="DN285" s="72"/>
      <c r="DO285" s="72"/>
      <c r="DP285" s="72"/>
      <c r="DQ285" s="72"/>
      <c r="DR285" s="72"/>
      <c r="DS285" s="72"/>
      <c r="DT285" s="72"/>
      <c r="DU285" s="72"/>
      <c r="DV285" s="72"/>
      <c r="DW285" s="72"/>
      <c r="DX285" s="72"/>
      <c r="DY285" s="72"/>
      <c r="DZ285" s="72"/>
      <c r="EA285" s="72"/>
      <c r="EB285" s="72"/>
      <c r="EC285" s="72"/>
      <c r="ED285" s="72"/>
      <c r="EE285" s="72"/>
      <c r="EF285" s="72"/>
      <c r="EG285" s="72"/>
      <c r="EH285" s="72"/>
      <c r="EI285" s="72"/>
      <c r="EJ285" s="72"/>
      <c r="EK285" s="72"/>
      <c r="EL285" s="72"/>
      <c r="EM285" s="72"/>
      <c r="EN285" s="72"/>
      <c r="EO285" s="72"/>
      <c r="EP285" s="72"/>
      <c r="EQ285" s="72"/>
      <c r="ER285" s="72"/>
      <c r="ES285" s="72"/>
      <c r="ET285" s="72"/>
      <c r="EU285" s="72"/>
      <c r="EV285" s="72"/>
      <c r="EW285" s="72"/>
      <c r="EX285" s="72"/>
      <c r="EY285" s="72"/>
      <c r="EZ285" s="72"/>
      <c r="FA285" s="72"/>
      <c r="FB285" s="72"/>
      <c r="FC285" s="72"/>
      <c r="FD285" s="72"/>
      <c r="FE285" s="72"/>
      <c r="FF285" s="72"/>
      <c r="FG285" s="72"/>
      <c r="FH285" s="72"/>
      <c r="FI285" s="72"/>
      <c r="FJ285" s="72"/>
      <c r="FK285" s="72"/>
      <c r="FL285" s="72"/>
      <c r="FM285" s="72"/>
      <c r="FN285" s="72"/>
      <c r="FO285" s="72"/>
      <c r="FP285" s="72"/>
      <c r="FQ285" s="72"/>
      <c r="FR285" s="72"/>
      <c r="FS285" s="72"/>
      <c r="FT285" s="72"/>
      <c r="FU285" s="72"/>
      <c r="FV285" s="72"/>
      <c r="FW285" s="72"/>
      <c r="FX285" s="72"/>
      <c r="FY285" s="72"/>
      <c r="FZ285" s="72"/>
      <c r="GA285" s="72"/>
      <c r="GB285" s="72"/>
      <c r="GC285" s="72"/>
      <c r="GD285" s="72"/>
      <c r="GE285" s="72"/>
      <c r="GF285" s="72"/>
      <c r="GG285" s="72"/>
      <c r="GH285" s="72"/>
      <c r="GI285" s="72"/>
      <c r="GJ285" s="72"/>
      <c r="GK285" s="72"/>
      <c r="GL285" s="72"/>
      <c r="GM285" s="72"/>
      <c r="GN285" s="72"/>
      <c r="GO285" s="72"/>
      <c r="GP285" s="72"/>
      <c r="GQ285" s="72"/>
      <c r="GR285" s="72"/>
      <c r="GS285" s="72"/>
      <c r="GT285" s="72"/>
      <c r="GU285" s="72"/>
      <c r="GV285" s="72"/>
      <c r="GW285" s="72"/>
      <c r="GX285" s="72"/>
      <c r="GY285" s="72"/>
    </row>
    <row r="286" spans="1:207" ht="51.75" customHeight="1" x14ac:dyDescent="0.2">
      <c r="A286" s="74">
        <v>277</v>
      </c>
      <c r="B286" s="83" t="s">
        <v>1547</v>
      </c>
      <c r="C286" s="83" t="s">
        <v>40</v>
      </c>
      <c r="D286" s="83" t="s">
        <v>89</v>
      </c>
      <c r="E286" s="83" t="s">
        <v>1895</v>
      </c>
      <c r="F286" s="83">
        <v>3</v>
      </c>
      <c r="G286" s="83" t="s">
        <v>262</v>
      </c>
      <c r="H286" s="83" t="s">
        <v>2297</v>
      </c>
      <c r="I286" s="83">
        <v>40</v>
      </c>
      <c r="J286" s="163">
        <v>4</v>
      </c>
      <c r="K286" s="163" t="s">
        <v>186</v>
      </c>
      <c r="L286" s="163" t="s">
        <v>1920</v>
      </c>
      <c r="M286" s="164" t="s">
        <v>336</v>
      </c>
      <c r="N286" s="163" t="s">
        <v>314</v>
      </c>
      <c r="O286" s="169">
        <f>VLOOKUP(N286,'Giang duong'!A:H,3,0)</f>
        <v>60</v>
      </c>
      <c r="P286" s="163"/>
      <c r="Q286" s="163" t="str">
        <f t="shared" si="23"/>
        <v>Trường ĐHKHTN</v>
      </c>
      <c r="R286" s="163" t="str">
        <f t="shared" si="24"/>
        <v>Trường ĐHKHTN</v>
      </c>
      <c r="S286" s="163"/>
      <c r="T286" s="163"/>
      <c r="U286" s="163" t="s">
        <v>146</v>
      </c>
      <c r="V286" s="166" t="s">
        <v>2033</v>
      </c>
      <c r="W286" s="71" t="s">
        <v>2034</v>
      </c>
      <c r="X286" s="83"/>
      <c r="Y286" s="83" t="s">
        <v>1490</v>
      </c>
      <c r="Z286" s="83"/>
      <c r="AA286" s="161" t="str">
        <f t="shared" si="22"/>
        <v>805VUSáng4</v>
      </c>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c r="BB286" s="72"/>
      <c r="BC286" s="72"/>
      <c r="BD286" s="72"/>
      <c r="BE286" s="72"/>
      <c r="BF286" s="72"/>
      <c r="BG286" s="72"/>
      <c r="BH286" s="72"/>
      <c r="BI286" s="72"/>
      <c r="BJ286" s="72"/>
      <c r="BK286" s="72"/>
      <c r="BL286" s="72"/>
      <c r="BM286" s="72"/>
      <c r="BN286" s="72"/>
      <c r="BO286" s="72"/>
      <c r="BP286" s="72"/>
      <c r="BQ286" s="72"/>
      <c r="BR286" s="72"/>
      <c r="BS286" s="72"/>
      <c r="BT286" s="72"/>
      <c r="BU286" s="72"/>
      <c r="BV286" s="72"/>
      <c r="BW286" s="72"/>
      <c r="BX286" s="72"/>
      <c r="BY286" s="72"/>
      <c r="BZ286" s="72"/>
      <c r="CA286" s="72"/>
      <c r="CB286" s="72"/>
      <c r="CC286" s="72"/>
      <c r="CD286" s="72"/>
      <c r="CE286" s="72"/>
      <c r="CF286" s="72"/>
      <c r="CG286" s="72"/>
      <c r="CH286" s="72"/>
      <c r="CI286" s="72"/>
      <c r="CJ286" s="72"/>
      <c r="CK286" s="72"/>
      <c r="CL286" s="72"/>
      <c r="CM286" s="72"/>
      <c r="CN286" s="72"/>
      <c r="CO286" s="72"/>
      <c r="CP286" s="72"/>
      <c r="CQ286" s="72"/>
      <c r="CR286" s="72"/>
      <c r="CS286" s="72"/>
      <c r="CT286" s="72"/>
      <c r="CU286" s="72"/>
      <c r="CV286" s="72"/>
      <c r="CW286" s="72"/>
      <c r="CX286" s="72"/>
      <c r="CY286" s="72"/>
      <c r="CZ286" s="72"/>
      <c r="DA286" s="72"/>
      <c r="DB286" s="72"/>
      <c r="DC286" s="72"/>
      <c r="DD286" s="72"/>
      <c r="DE286" s="72"/>
      <c r="DF286" s="72"/>
      <c r="DG286" s="72"/>
      <c r="DH286" s="72"/>
      <c r="DI286" s="72"/>
      <c r="DJ286" s="72"/>
      <c r="DK286" s="72"/>
      <c r="DL286" s="72"/>
      <c r="DM286" s="72"/>
      <c r="DN286" s="72"/>
      <c r="DO286" s="72"/>
      <c r="DP286" s="72"/>
      <c r="DQ286" s="72"/>
      <c r="DR286" s="72"/>
      <c r="DS286" s="72"/>
      <c r="DT286" s="72"/>
      <c r="DU286" s="72"/>
      <c r="DV286" s="72"/>
      <c r="DW286" s="72"/>
      <c r="DX286" s="72"/>
      <c r="DY286" s="72"/>
      <c r="DZ286" s="72"/>
      <c r="EA286" s="72"/>
      <c r="EB286" s="72"/>
      <c r="EC286" s="72"/>
      <c r="ED286" s="72"/>
      <c r="EE286" s="72"/>
      <c r="EF286" s="72"/>
      <c r="EG286" s="72"/>
      <c r="EH286" s="72"/>
      <c r="EI286" s="72"/>
      <c r="EJ286" s="72"/>
      <c r="EK286" s="72"/>
      <c r="EL286" s="72"/>
      <c r="EM286" s="72"/>
      <c r="EN286" s="72"/>
      <c r="EO286" s="72"/>
      <c r="EP286" s="72"/>
      <c r="EQ286" s="72"/>
      <c r="ER286" s="72"/>
      <c r="ES286" s="72"/>
      <c r="ET286" s="72"/>
      <c r="EU286" s="72"/>
      <c r="EV286" s="72"/>
      <c r="EW286" s="72"/>
      <c r="EX286" s="72"/>
      <c r="EY286" s="72"/>
      <c r="EZ286" s="72"/>
      <c r="FA286" s="72"/>
      <c r="FB286" s="72"/>
      <c r="FC286" s="72"/>
      <c r="FD286" s="72"/>
      <c r="FE286" s="72"/>
      <c r="FF286" s="72"/>
      <c r="FG286" s="72"/>
      <c r="FH286" s="72"/>
      <c r="FI286" s="72"/>
      <c r="FJ286" s="72"/>
      <c r="FK286" s="72"/>
      <c r="FL286" s="72"/>
      <c r="FM286" s="72"/>
      <c r="FN286" s="72"/>
      <c r="FO286" s="72"/>
      <c r="FP286" s="72"/>
      <c r="FQ286" s="72"/>
      <c r="FR286" s="72"/>
      <c r="FS286" s="72"/>
      <c r="FT286" s="72"/>
      <c r="FU286" s="72"/>
      <c r="FV286" s="72"/>
      <c r="FW286" s="72"/>
      <c r="FX286" s="72"/>
      <c r="FY286" s="72"/>
      <c r="FZ286" s="72"/>
      <c r="GA286" s="72"/>
      <c r="GB286" s="72"/>
      <c r="GC286" s="72"/>
      <c r="GD286" s="72"/>
      <c r="GE286" s="72"/>
      <c r="GF286" s="72"/>
      <c r="GG286" s="72"/>
      <c r="GH286" s="72"/>
      <c r="GI286" s="72"/>
      <c r="GJ286" s="72"/>
      <c r="GK286" s="72"/>
      <c r="GL286" s="72"/>
      <c r="GM286" s="72"/>
      <c r="GN286" s="72"/>
      <c r="GO286" s="72"/>
      <c r="GP286" s="72"/>
      <c r="GQ286" s="72"/>
      <c r="GR286" s="72"/>
      <c r="GS286" s="72"/>
      <c r="GT286" s="72"/>
      <c r="GU286" s="72"/>
      <c r="GV286" s="72"/>
      <c r="GW286" s="72"/>
      <c r="GX286" s="72"/>
      <c r="GY286" s="72"/>
    </row>
    <row r="287" spans="1:207" ht="51.75" customHeight="1" x14ac:dyDescent="0.2">
      <c r="A287" s="74">
        <v>278</v>
      </c>
      <c r="B287" s="83" t="s">
        <v>1547</v>
      </c>
      <c r="C287" s="83" t="s">
        <v>40</v>
      </c>
      <c r="D287" s="83" t="s">
        <v>89</v>
      </c>
      <c r="E287" s="83" t="s">
        <v>1896</v>
      </c>
      <c r="F287" s="83">
        <v>3</v>
      </c>
      <c r="G287" s="83" t="s">
        <v>262</v>
      </c>
      <c r="H287" s="83" t="s">
        <v>2298</v>
      </c>
      <c r="I287" s="83">
        <v>40</v>
      </c>
      <c r="J287" s="163">
        <v>4</v>
      </c>
      <c r="K287" s="163" t="s">
        <v>296</v>
      </c>
      <c r="L287" s="163" t="s">
        <v>1955</v>
      </c>
      <c r="M287" s="164" t="s">
        <v>297</v>
      </c>
      <c r="N287" s="163" t="s">
        <v>312</v>
      </c>
      <c r="O287" s="169">
        <f>VLOOKUP(N287,'Giang duong'!A:H,3,0)</f>
        <v>60</v>
      </c>
      <c r="P287" s="163"/>
      <c r="Q287" s="163" t="str">
        <f t="shared" si="23"/>
        <v>Trường ĐHKHTN</v>
      </c>
      <c r="R287" s="163" t="str">
        <f t="shared" si="24"/>
        <v>Trường ĐHKHTN</v>
      </c>
      <c r="S287" s="163"/>
      <c r="T287" s="163"/>
      <c r="U287" s="163" t="s">
        <v>146</v>
      </c>
      <c r="V287" s="166" t="s">
        <v>2033</v>
      </c>
      <c r="W287" s="71" t="s">
        <v>2034</v>
      </c>
      <c r="X287" s="83"/>
      <c r="Y287" s="83" t="s">
        <v>1490</v>
      </c>
      <c r="Z287" s="83"/>
      <c r="AA287" s="161" t="str">
        <f t="shared" si="22"/>
        <v>803VUChiều6</v>
      </c>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72"/>
      <c r="BL287" s="72"/>
      <c r="BM287" s="72"/>
      <c r="BN287" s="72"/>
      <c r="BO287" s="72"/>
      <c r="BP287" s="72"/>
      <c r="BQ287" s="72"/>
      <c r="BR287" s="72"/>
      <c r="BS287" s="72"/>
      <c r="BT287" s="72"/>
      <c r="BU287" s="72"/>
      <c r="BV287" s="72"/>
      <c r="BW287" s="72"/>
      <c r="BX287" s="72"/>
      <c r="BY287" s="72"/>
      <c r="BZ287" s="72"/>
      <c r="CA287" s="72"/>
      <c r="CB287" s="72"/>
      <c r="CC287" s="72"/>
      <c r="CD287" s="72"/>
      <c r="CE287" s="72"/>
      <c r="CF287" s="72"/>
      <c r="CG287" s="72"/>
      <c r="CH287" s="72"/>
      <c r="CI287" s="72"/>
      <c r="CJ287" s="72"/>
      <c r="CK287" s="72"/>
      <c r="CL287" s="72"/>
      <c r="CM287" s="72"/>
      <c r="CN287" s="72"/>
      <c r="CO287" s="72"/>
      <c r="CP287" s="72"/>
      <c r="CQ287" s="72"/>
      <c r="CR287" s="72"/>
      <c r="CS287" s="72"/>
      <c r="CT287" s="72"/>
      <c r="CU287" s="72"/>
      <c r="CV287" s="72"/>
      <c r="CW287" s="72"/>
      <c r="CX287" s="72"/>
      <c r="CY287" s="72"/>
      <c r="CZ287" s="72"/>
      <c r="DA287" s="72"/>
      <c r="DB287" s="72"/>
      <c r="DC287" s="72"/>
      <c r="DD287" s="72"/>
      <c r="DE287" s="72"/>
      <c r="DF287" s="72"/>
      <c r="DG287" s="72"/>
      <c r="DH287" s="72"/>
      <c r="DI287" s="72"/>
      <c r="DJ287" s="72"/>
      <c r="DK287" s="72"/>
      <c r="DL287" s="72"/>
      <c r="DM287" s="72"/>
      <c r="DN287" s="72"/>
      <c r="DO287" s="72"/>
      <c r="DP287" s="72"/>
      <c r="DQ287" s="72"/>
      <c r="DR287" s="72"/>
      <c r="DS287" s="72"/>
      <c r="DT287" s="72"/>
      <c r="DU287" s="72"/>
      <c r="DV287" s="72"/>
      <c r="DW287" s="72"/>
      <c r="DX287" s="72"/>
      <c r="DY287" s="72"/>
      <c r="DZ287" s="72"/>
      <c r="EA287" s="72"/>
      <c r="EB287" s="72"/>
      <c r="EC287" s="72"/>
      <c r="ED287" s="72"/>
      <c r="EE287" s="72"/>
      <c r="EF287" s="72"/>
      <c r="EG287" s="72"/>
      <c r="EH287" s="72"/>
      <c r="EI287" s="72"/>
      <c r="EJ287" s="72"/>
      <c r="EK287" s="72"/>
      <c r="EL287" s="72"/>
      <c r="EM287" s="72"/>
      <c r="EN287" s="72"/>
      <c r="EO287" s="72"/>
      <c r="EP287" s="72"/>
      <c r="EQ287" s="72"/>
      <c r="ER287" s="72"/>
      <c r="ES287" s="72"/>
      <c r="ET287" s="72"/>
      <c r="EU287" s="72"/>
      <c r="EV287" s="72"/>
      <c r="EW287" s="72"/>
      <c r="EX287" s="72"/>
      <c r="EY287" s="72"/>
      <c r="EZ287" s="72"/>
      <c r="FA287" s="72"/>
      <c r="FB287" s="72"/>
      <c r="FC287" s="72"/>
      <c r="FD287" s="72"/>
      <c r="FE287" s="72"/>
      <c r="FF287" s="72"/>
      <c r="FG287" s="72"/>
      <c r="FH287" s="72"/>
      <c r="FI287" s="72"/>
      <c r="FJ287" s="72"/>
      <c r="FK287" s="72"/>
      <c r="FL287" s="72"/>
      <c r="FM287" s="72"/>
      <c r="FN287" s="72"/>
      <c r="FO287" s="72"/>
      <c r="FP287" s="72"/>
      <c r="FQ287" s="72"/>
      <c r="FR287" s="72"/>
      <c r="FS287" s="72"/>
      <c r="FT287" s="72"/>
      <c r="FU287" s="72"/>
      <c r="FV287" s="72"/>
      <c r="FW287" s="72"/>
      <c r="FX287" s="72"/>
      <c r="FY287" s="72"/>
      <c r="FZ287" s="72"/>
      <c r="GA287" s="72"/>
      <c r="GB287" s="72"/>
      <c r="GC287" s="72"/>
      <c r="GD287" s="72"/>
      <c r="GE287" s="72"/>
      <c r="GF287" s="72"/>
      <c r="GG287" s="72"/>
      <c r="GH287" s="72"/>
      <c r="GI287" s="72"/>
      <c r="GJ287" s="72"/>
      <c r="GK287" s="72"/>
      <c r="GL287" s="72"/>
      <c r="GM287" s="72"/>
      <c r="GN287" s="72"/>
      <c r="GO287" s="72"/>
      <c r="GP287" s="72"/>
      <c r="GQ287" s="72"/>
      <c r="GR287" s="72"/>
      <c r="GS287" s="72"/>
      <c r="GT287" s="72"/>
      <c r="GU287" s="72"/>
      <c r="GV287" s="72"/>
      <c r="GW287" s="72"/>
      <c r="GX287" s="72"/>
      <c r="GY287" s="72"/>
    </row>
    <row r="288" spans="1:207" ht="51.75" customHeight="1" x14ac:dyDescent="0.2">
      <c r="A288" s="74">
        <v>279</v>
      </c>
      <c r="B288" s="83" t="s">
        <v>1547</v>
      </c>
      <c r="C288" s="83" t="s">
        <v>40</v>
      </c>
      <c r="D288" s="83" t="s">
        <v>89</v>
      </c>
      <c r="E288" s="83" t="s">
        <v>1897</v>
      </c>
      <c r="F288" s="83">
        <v>3</v>
      </c>
      <c r="G288" s="83" t="s">
        <v>262</v>
      </c>
      <c r="H288" s="83" t="s">
        <v>2299</v>
      </c>
      <c r="I288" s="83">
        <v>40</v>
      </c>
      <c r="J288" s="163">
        <v>4</v>
      </c>
      <c r="K288" s="163" t="s">
        <v>296</v>
      </c>
      <c r="L288" s="163" t="s">
        <v>1955</v>
      </c>
      <c r="M288" s="164" t="s">
        <v>298</v>
      </c>
      <c r="N288" s="163" t="s">
        <v>313</v>
      </c>
      <c r="O288" s="169">
        <f>VLOOKUP(N288,'Giang duong'!A:H,3,0)</f>
        <v>60</v>
      </c>
      <c r="P288" s="163"/>
      <c r="Q288" s="163" t="str">
        <f t="shared" si="23"/>
        <v>Trường ĐHKHTN</v>
      </c>
      <c r="R288" s="163" t="str">
        <f t="shared" si="24"/>
        <v>Trường ĐHKHTN</v>
      </c>
      <c r="S288" s="163"/>
      <c r="T288" s="163"/>
      <c r="U288" s="163" t="s">
        <v>146</v>
      </c>
      <c r="V288" s="166" t="s">
        <v>2033</v>
      </c>
      <c r="W288" s="71" t="s">
        <v>2034</v>
      </c>
      <c r="X288" s="83"/>
      <c r="Y288" s="83" t="s">
        <v>1490</v>
      </c>
      <c r="Z288" s="83"/>
      <c r="AA288" s="161" t="str">
        <f t="shared" si="22"/>
        <v>804VUChiều6</v>
      </c>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c r="BH288" s="72"/>
      <c r="BI288" s="72"/>
      <c r="BJ288" s="72"/>
      <c r="BK288" s="72"/>
      <c r="BL288" s="72"/>
      <c r="BM288" s="72"/>
      <c r="BN288" s="72"/>
      <c r="BO288" s="72"/>
      <c r="BP288" s="72"/>
      <c r="BQ288" s="72"/>
      <c r="BR288" s="72"/>
      <c r="BS288" s="72"/>
      <c r="BT288" s="72"/>
      <c r="BU288" s="72"/>
      <c r="BV288" s="72"/>
      <c r="BW288" s="72"/>
      <c r="BX288" s="72"/>
      <c r="BY288" s="72"/>
      <c r="BZ288" s="72"/>
      <c r="CA288" s="72"/>
      <c r="CB288" s="72"/>
      <c r="CC288" s="72"/>
      <c r="CD288" s="72"/>
      <c r="CE288" s="72"/>
      <c r="CF288" s="72"/>
      <c r="CG288" s="72"/>
      <c r="CH288" s="72"/>
      <c r="CI288" s="72"/>
      <c r="CJ288" s="72"/>
      <c r="CK288" s="72"/>
      <c r="CL288" s="72"/>
      <c r="CM288" s="72"/>
      <c r="CN288" s="72"/>
      <c r="CO288" s="72"/>
      <c r="CP288" s="72"/>
      <c r="CQ288" s="72"/>
      <c r="CR288" s="72"/>
      <c r="CS288" s="72"/>
      <c r="CT288" s="72"/>
      <c r="CU288" s="72"/>
      <c r="CV288" s="72"/>
      <c r="CW288" s="72"/>
      <c r="CX288" s="72"/>
      <c r="CY288" s="72"/>
      <c r="CZ288" s="72"/>
      <c r="DA288" s="72"/>
      <c r="DB288" s="72"/>
      <c r="DC288" s="72"/>
      <c r="DD288" s="72"/>
      <c r="DE288" s="72"/>
      <c r="DF288" s="72"/>
      <c r="DG288" s="72"/>
      <c r="DH288" s="72"/>
      <c r="DI288" s="72"/>
      <c r="DJ288" s="72"/>
      <c r="DK288" s="72"/>
      <c r="DL288" s="72"/>
      <c r="DM288" s="72"/>
      <c r="DN288" s="72"/>
      <c r="DO288" s="72"/>
      <c r="DP288" s="72"/>
      <c r="DQ288" s="72"/>
      <c r="DR288" s="72"/>
      <c r="DS288" s="72"/>
      <c r="DT288" s="72"/>
      <c r="DU288" s="72"/>
      <c r="DV288" s="72"/>
      <c r="DW288" s="72"/>
      <c r="DX288" s="72"/>
      <c r="DY288" s="72"/>
      <c r="DZ288" s="72"/>
      <c r="EA288" s="72"/>
      <c r="EB288" s="72"/>
      <c r="EC288" s="72"/>
      <c r="ED288" s="72"/>
      <c r="EE288" s="72"/>
      <c r="EF288" s="72"/>
      <c r="EG288" s="72"/>
      <c r="EH288" s="72"/>
      <c r="EI288" s="72"/>
      <c r="EJ288" s="72"/>
      <c r="EK288" s="72"/>
      <c r="EL288" s="72"/>
      <c r="EM288" s="72"/>
      <c r="EN288" s="72"/>
      <c r="EO288" s="72"/>
      <c r="EP288" s="72"/>
      <c r="EQ288" s="72"/>
      <c r="ER288" s="72"/>
      <c r="ES288" s="72"/>
      <c r="ET288" s="72"/>
      <c r="EU288" s="72"/>
      <c r="EV288" s="72"/>
      <c r="EW288" s="72"/>
      <c r="EX288" s="72"/>
      <c r="EY288" s="72"/>
      <c r="EZ288" s="72"/>
      <c r="FA288" s="72"/>
      <c r="FB288" s="72"/>
      <c r="FC288" s="72"/>
      <c r="FD288" s="72"/>
      <c r="FE288" s="72"/>
      <c r="FF288" s="72"/>
      <c r="FG288" s="72"/>
      <c r="FH288" s="72"/>
      <c r="FI288" s="72"/>
      <c r="FJ288" s="72"/>
      <c r="FK288" s="72"/>
      <c r="FL288" s="72"/>
      <c r="FM288" s="72"/>
      <c r="FN288" s="72"/>
      <c r="FO288" s="72"/>
      <c r="FP288" s="72"/>
      <c r="FQ288" s="72"/>
      <c r="FR288" s="72"/>
      <c r="FS288" s="72"/>
      <c r="FT288" s="72"/>
      <c r="FU288" s="72"/>
      <c r="FV288" s="72"/>
      <c r="FW288" s="72"/>
      <c r="FX288" s="72"/>
      <c r="FY288" s="72"/>
      <c r="FZ288" s="72"/>
      <c r="GA288" s="72"/>
      <c r="GB288" s="72"/>
      <c r="GC288" s="72"/>
      <c r="GD288" s="72"/>
      <c r="GE288" s="72"/>
      <c r="GF288" s="72"/>
      <c r="GG288" s="72"/>
      <c r="GH288" s="72"/>
      <c r="GI288" s="72"/>
      <c r="GJ288" s="72"/>
      <c r="GK288" s="72"/>
      <c r="GL288" s="72"/>
      <c r="GM288" s="72"/>
      <c r="GN288" s="72"/>
      <c r="GO288" s="72"/>
      <c r="GP288" s="72"/>
      <c r="GQ288" s="72"/>
      <c r="GR288" s="72"/>
      <c r="GS288" s="72"/>
      <c r="GT288" s="72"/>
      <c r="GU288" s="72"/>
      <c r="GV288" s="72"/>
      <c r="GW288" s="72"/>
      <c r="GX288" s="72"/>
      <c r="GY288" s="72"/>
    </row>
    <row r="289" spans="1:207" ht="51.75" customHeight="1" x14ac:dyDescent="0.2">
      <c r="A289" s="74">
        <v>280</v>
      </c>
      <c r="B289" s="83" t="s">
        <v>1547</v>
      </c>
      <c r="C289" s="83" t="s">
        <v>40</v>
      </c>
      <c r="D289" s="83" t="s">
        <v>89</v>
      </c>
      <c r="E289" s="83" t="s">
        <v>1898</v>
      </c>
      <c r="F289" s="83">
        <v>3</v>
      </c>
      <c r="G289" s="83" t="s">
        <v>262</v>
      </c>
      <c r="H289" s="83" t="s">
        <v>2300</v>
      </c>
      <c r="I289" s="83">
        <v>38</v>
      </c>
      <c r="J289" s="163">
        <v>3</v>
      </c>
      <c r="K289" s="163" t="s">
        <v>296</v>
      </c>
      <c r="L289" s="163" t="s">
        <v>1955</v>
      </c>
      <c r="M289" s="164" t="s">
        <v>297</v>
      </c>
      <c r="N289" s="163" t="s">
        <v>332</v>
      </c>
      <c r="O289" s="169">
        <f>VLOOKUP(N289,'Giang duong'!A:H,3,0)</f>
        <v>60</v>
      </c>
      <c r="P289" s="163"/>
      <c r="Q289" s="163" t="str">
        <f t="shared" si="23"/>
        <v>Trường ĐHKHTN</v>
      </c>
      <c r="R289" s="163" t="str">
        <f t="shared" si="24"/>
        <v>Trường ĐHKHTN</v>
      </c>
      <c r="S289" s="163"/>
      <c r="T289" s="163"/>
      <c r="U289" s="163" t="s">
        <v>146</v>
      </c>
      <c r="V289" s="166" t="s">
        <v>2033</v>
      </c>
      <c r="W289" s="71" t="s">
        <v>2034</v>
      </c>
      <c r="X289" s="83"/>
      <c r="Y289" s="83" t="s">
        <v>1490</v>
      </c>
      <c r="Z289" s="83"/>
      <c r="AA289" s="161" t="str">
        <f t="shared" si="22"/>
        <v>807VUChiều6</v>
      </c>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c r="BC289" s="72"/>
      <c r="BD289" s="72"/>
      <c r="BE289" s="72"/>
      <c r="BF289" s="72"/>
      <c r="BG289" s="72"/>
      <c r="BH289" s="72"/>
      <c r="BI289" s="72"/>
      <c r="BJ289" s="72"/>
      <c r="BK289" s="72"/>
      <c r="BL289" s="72"/>
      <c r="BM289" s="72"/>
      <c r="BN289" s="72"/>
      <c r="BO289" s="72"/>
      <c r="BP289" s="72"/>
      <c r="BQ289" s="72"/>
      <c r="BR289" s="72"/>
      <c r="BS289" s="72"/>
      <c r="BT289" s="72"/>
      <c r="BU289" s="72"/>
      <c r="BV289" s="72"/>
      <c r="BW289" s="72"/>
      <c r="BX289" s="72"/>
      <c r="BY289" s="72"/>
      <c r="BZ289" s="72"/>
      <c r="CA289" s="72"/>
      <c r="CB289" s="72"/>
      <c r="CC289" s="72"/>
      <c r="CD289" s="72"/>
      <c r="CE289" s="72"/>
      <c r="CF289" s="72"/>
      <c r="CG289" s="72"/>
      <c r="CH289" s="72"/>
      <c r="CI289" s="72"/>
      <c r="CJ289" s="72"/>
      <c r="CK289" s="72"/>
      <c r="CL289" s="72"/>
      <c r="CM289" s="72"/>
      <c r="CN289" s="72"/>
      <c r="CO289" s="72"/>
      <c r="CP289" s="72"/>
      <c r="CQ289" s="72"/>
      <c r="CR289" s="72"/>
      <c r="CS289" s="72"/>
      <c r="CT289" s="72"/>
      <c r="CU289" s="72"/>
      <c r="CV289" s="72"/>
      <c r="CW289" s="72"/>
      <c r="CX289" s="72"/>
      <c r="CY289" s="72"/>
      <c r="CZ289" s="72"/>
      <c r="DA289" s="72"/>
      <c r="DB289" s="72"/>
      <c r="DC289" s="72"/>
      <c r="DD289" s="72"/>
      <c r="DE289" s="72"/>
      <c r="DF289" s="72"/>
      <c r="DG289" s="72"/>
      <c r="DH289" s="72"/>
      <c r="DI289" s="72"/>
      <c r="DJ289" s="72"/>
      <c r="DK289" s="72"/>
      <c r="DL289" s="72"/>
      <c r="DM289" s="72"/>
      <c r="DN289" s="72"/>
      <c r="DO289" s="72"/>
      <c r="DP289" s="72"/>
      <c r="DQ289" s="72"/>
      <c r="DR289" s="72"/>
      <c r="DS289" s="72"/>
      <c r="DT289" s="72"/>
      <c r="DU289" s="72"/>
      <c r="DV289" s="72"/>
      <c r="DW289" s="72"/>
      <c r="DX289" s="72"/>
      <c r="DY289" s="72"/>
      <c r="DZ289" s="72"/>
      <c r="EA289" s="72"/>
      <c r="EB289" s="72"/>
      <c r="EC289" s="72"/>
      <c r="ED289" s="72"/>
      <c r="EE289" s="72"/>
      <c r="EF289" s="72"/>
      <c r="EG289" s="72"/>
      <c r="EH289" s="72"/>
      <c r="EI289" s="72"/>
      <c r="EJ289" s="72"/>
      <c r="EK289" s="72"/>
      <c r="EL289" s="72"/>
      <c r="EM289" s="72"/>
      <c r="EN289" s="72"/>
      <c r="EO289" s="72"/>
      <c r="EP289" s="72"/>
      <c r="EQ289" s="72"/>
      <c r="ER289" s="72"/>
      <c r="ES289" s="72"/>
      <c r="ET289" s="72"/>
      <c r="EU289" s="72"/>
      <c r="EV289" s="72"/>
      <c r="EW289" s="72"/>
      <c r="EX289" s="72"/>
      <c r="EY289" s="72"/>
      <c r="EZ289" s="72"/>
      <c r="FA289" s="72"/>
      <c r="FB289" s="72"/>
      <c r="FC289" s="72"/>
      <c r="FD289" s="72"/>
      <c r="FE289" s="72"/>
      <c r="FF289" s="72"/>
      <c r="FG289" s="72"/>
      <c r="FH289" s="72"/>
      <c r="FI289" s="72"/>
      <c r="FJ289" s="72"/>
      <c r="FK289" s="72"/>
      <c r="FL289" s="72"/>
      <c r="FM289" s="72"/>
      <c r="FN289" s="72"/>
      <c r="FO289" s="72"/>
      <c r="FP289" s="72"/>
      <c r="FQ289" s="72"/>
      <c r="FR289" s="72"/>
      <c r="FS289" s="72"/>
      <c r="FT289" s="72"/>
      <c r="FU289" s="72"/>
      <c r="FV289" s="72"/>
      <c r="FW289" s="72"/>
      <c r="FX289" s="72"/>
      <c r="FY289" s="72"/>
      <c r="FZ289" s="72"/>
      <c r="GA289" s="72"/>
      <c r="GB289" s="72"/>
      <c r="GC289" s="72"/>
      <c r="GD289" s="72"/>
      <c r="GE289" s="72"/>
      <c r="GF289" s="72"/>
      <c r="GG289" s="72"/>
      <c r="GH289" s="72"/>
      <c r="GI289" s="72"/>
      <c r="GJ289" s="72"/>
      <c r="GK289" s="72"/>
      <c r="GL289" s="72"/>
      <c r="GM289" s="72"/>
      <c r="GN289" s="72"/>
      <c r="GO289" s="72"/>
      <c r="GP289" s="72"/>
      <c r="GQ289" s="72"/>
      <c r="GR289" s="72"/>
      <c r="GS289" s="72"/>
      <c r="GT289" s="72"/>
      <c r="GU289" s="72"/>
      <c r="GV289" s="72"/>
      <c r="GW289" s="72"/>
      <c r="GX289" s="72"/>
      <c r="GY289" s="72"/>
    </row>
    <row r="290" spans="1:207" ht="51.75" customHeight="1" x14ac:dyDescent="0.2">
      <c r="A290" s="74">
        <v>281</v>
      </c>
      <c r="B290" s="83" t="s">
        <v>1547</v>
      </c>
      <c r="C290" s="83" t="s">
        <v>40</v>
      </c>
      <c r="D290" s="83" t="s">
        <v>89</v>
      </c>
      <c r="E290" s="83" t="s">
        <v>1899</v>
      </c>
      <c r="F290" s="83">
        <v>3</v>
      </c>
      <c r="G290" s="83" t="s">
        <v>262</v>
      </c>
      <c r="H290" s="83" t="s">
        <v>2301</v>
      </c>
      <c r="I290" s="83">
        <v>38</v>
      </c>
      <c r="J290" s="163">
        <v>3</v>
      </c>
      <c r="K290" s="163" t="s">
        <v>296</v>
      </c>
      <c r="L290" s="163" t="s">
        <v>1955</v>
      </c>
      <c r="M290" s="164" t="s">
        <v>298</v>
      </c>
      <c r="N290" s="163" t="s">
        <v>332</v>
      </c>
      <c r="O290" s="169">
        <f>VLOOKUP(N290,'Giang duong'!A:H,3,0)</f>
        <v>60</v>
      </c>
      <c r="P290" s="163"/>
      <c r="Q290" s="163" t="str">
        <f t="shared" si="23"/>
        <v>Trường ĐHKHTN</v>
      </c>
      <c r="R290" s="163" t="str">
        <f t="shared" si="24"/>
        <v>Trường ĐHKHTN</v>
      </c>
      <c r="S290" s="163"/>
      <c r="T290" s="163"/>
      <c r="U290" s="163" t="s">
        <v>146</v>
      </c>
      <c r="V290" s="166" t="s">
        <v>2033</v>
      </c>
      <c r="W290" s="71" t="s">
        <v>2034</v>
      </c>
      <c r="X290" s="83"/>
      <c r="Y290" s="83" t="s">
        <v>1490</v>
      </c>
      <c r="Z290" s="83"/>
      <c r="AA290" s="161" t="str">
        <f t="shared" si="22"/>
        <v>807VUChiều6</v>
      </c>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2"/>
      <c r="BJ290" s="72"/>
      <c r="BK290" s="72"/>
      <c r="BL290" s="72"/>
      <c r="BM290" s="72"/>
      <c r="BN290" s="72"/>
      <c r="BO290" s="72"/>
      <c r="BP290" s="72"/>
      <c r="BQ290" s="72"/>
      <c r="BR290" s="72"/>
      <c r="BS290" s="72"/>
      <c r="BT290" s="72"/>
      <c r="BU290" s="72"/>
      <c r="BV290" s="72"/>
      <c r="BW290" s="72"/>
      <c r="BX290" s="72"/>
      <c r="BY290" s="72"/>
      <c r="BZ290" s="72"/>
      <c r="CA290" s="72"/>
      <c r="CB290" s="72"/>
      <c r="CC290" s="72"/>
      <c r="CD290" s="72"/>
      <c r="CE290" s="72"/>
      <c r="CF290" s="72"/>
      <c r="CG290" s="72"/>
      <c r="CH290" s="72"/>
      <c r="CI290" s="72"/>
      <c r="CJ290" s="72"/>
      <c r="CK290" s="72"/>
      <c r="CL290" s="72"/>
      <c r="CM290" s="72"/>
      <c r="CN290" s="72"/>
      <c r="CO290" s="72"/>
      <c r="CP290" s="72"/>
      <c r="CQ290" s="72"/>
      <c r="CR290" s="72"/>
      <c r="CS290" s="72"/>
      <c r="CT290" s="72"/>
      <c r="CU290" s="72"/>
      <c r="CV290" s="72"/>
      <c r="CW290" s="72"/>
      <c r="CX290" s="72"/>
      <c r="CY290" s="72"/>
      <c r="CZ290" s="72"/>
      <c r="DA290" s="72"/>
      <c r="DB290" s="72"/>
      <c r="DC290" s="72"/>
      <c r="DD290" s="72"/>
      <c r="DE290" s="72"/>
      <c r="DF290" s="72"/>
      <c r="DG290" s="72"/>
      <c r="DH290" s="72"/>
      <c r="DI290" s="72"/>
      <c r="DJ290" s="72"/>
      <c r="DK290" s="72"/>
      <c r="DL290" s="72"/>
      <c r="DM290" s="72"/>
      <c r="DN290" s="72"/>
      <c r="DO290" s="72"/>
      <c r="DP290" s="72"/>
      <c r="DQ290" s="72"/>
      <c r="DR290" s="72"/>
      <c r="DS290" s="72"/>
      <c r="DT290" s="72"/>
      <c r="DU290" s="72"/>
      <c r="DV290" s="72"/>
      <c r="DW290" s="72"/>
      <c r="DX290" s="72"/>
      <c r="DY290" s="72"/>
      <c r="DZ290" s="72"/>
      <c r="EA290" s="72"/>
      <c r="EB290" s="72"/>
      <c r="EC290" s="72"/>
      <c r="ED290" s="72"/>
      <c r="EE290" s="72"/>
      <c r="EF290" s="72"/>
      <c r="EG290" s="72"/>
      <c r="EH290" s="72"/>
      <c r="EI290" s="72"/>
      <c r="EJ290" s="72"/>
      <c r="EK290" s="72"/>
      <c r="EL290" s="72"/>
      <c r="EM290" s="72"/>
      <c r="EN290" s="72"/>
      <c r="EO290" s="72"/>
      <c r="EP290" s="72"/>
      <c r="EQ290" s="72"/>
      <c r="ER290" s="72"/>
      <c r="ES290" s="72"/>
      <c r="ET290" s="72"/>
      <c r="EU290" s="72"/>
      <c r="EV290" s="72"/>
      <c r="EW290" s="72"/>
      <c r="EX290" s="72"/>
      <c r="EY290" s="72"/>
      <c r="EZ290" s="72"/>
      <c r="FA290" s="72"/>
      <c r="FB290" s="72"/>
      <c r="FC290" s="72"/>
      <c r="FD290" s="72"/>
      <c r="FE290" s="72"/>
      <c r="FF290" s="72"/>
      <c r="FG290" s="72"/>
      <c r="FH290" s="72"/>
      <c r="FI290" s="72"/>
      <c r="FJ290" s="72"/>
      <c r="FK290" s="72"/>
      <c r="FL290" s="72"/>
      <c r="FM290" s="72"/>
      <c r="FN290" s="72"/>
      <c r="FO290" s="72"/>
      <c r="FP290" s="72"/>
      <c r="FQ290" s="72"/>
      <c r="FR290" s="72"/>
      <c r="FS290" s="72"/>
      <c r="FT290" s="72"/>
      <c r="FU290" s="72"/>
      <c r="FV290" s="72"/>
      <c r="FW290" s="72"/>
      <c r="FX290" s="72"/>
      <c r="FY290" s="72"/>
      <c r="FZ290" s="72"/>
      <c r="GA290" s="72"/>
      <c r="GB290" s="72"/>
      <c r="GC290" s="72"/>
      <c r="GD290" s="72"/>
      <c r="GE290" s="72"/>
      <c r="GF290" s="72"/>
      <c r="GG290" s="72"/>
      <c r="GH290" s="72"/>
      <c r="GI290" s="72"/>
      <c r="GJ290" s="72"/>
      <c r="GK290" s="72"/>
      <c r="GL290" s="72"/>
      <c r="GM290" s="72"/>
      <c r="GN290" s="72"/>
      <c r="GO290" s="72"/>
      <c r="GP290" s="72"/>
      <c r="GQ290" s="72"/>
      <c r="GR290" s="72"/>
      <c r="GS290" s="72"/>
      <c r="GT290" s="72"/>
      <c r="GU290" s="72"/>
      <c r="GV290" s="72"/>
      <c r="GW290" s="72"/>
      <c r="GX290" s="72"/>
      <c r="GY290" s="72"/>
    </row>
    <row r="291" spans="1:207" ht="51.75" customHeight="1" x14ac:dyDescent="0.2">
      <c r="A291" s="74">
        <v>282</v>
      </c>
      <c r="B291" s="83" t="s">
        <v>1547</v>
      </c>
      <c r="C291" s="83" t="s">
        <v>40</v>
      </c>
      <c r="D291" s="83" t="s">
        <v>89</v>
      </c>
      <c r="E291" s="83" t="s">
        <v>1900</v>
      </c>
      <c r="F291" s="83">
        <v>3</v>
      </c>
      <c r="G291" s="83" t="s">
        <v>262</v>
      </c>
      <c r="H291" s="83" t="s">
        <v>2302</v>
      </c>
      <c r="I291" s="83">
        <v>38</v>
      </c>
      <c r="J291" s="163">
        <v>3</v>
      </c>
      <c r="K291" s="163" t="s">
        <v>186</v>
      </c>
      <c r="L291" s="163" t="s">
        <v>1956</v>
      </c>
      <c r="M291" s="164" t="s">
        <v>301</v>
      </c>
      <c r="N291" s="163" t="s">
        <v>333</v>
      </c>
      <c r="O291" s="169">
        <f>VLOOKUP(N291,'Giang duong'!A:H,3,0)</f>
        <v>60</v>
      </c>
      <c r="P291" s="163"/>
      <c r="Q291" s="163" t="str">
        <f t="shared" si="23"/>
        <v>Trường ĐHKHTN</v>
      </c>
      <c r="R291" s="163" t="str">
        <f t="shared" si="24"/>
        <v>Trường ĐHKHTN</v>
      </c>
      <c r="S291" s="163"/>
      <c r="T291" s="163"/>
      <c r="U291" s="163" t="s">
        <v>146</v>
      </c>
      <c r="V291" s="166" t="s">
        <v>2033</v>
      </c>
      <c r="W291" s="71" t="s">
        <v>2034</v>
      </c>
      <c r="X291" s="83"/>
      <c r="Y291" s="83" t="s">
        <v>1490</v>
      </c>
      <c r="Z291" s="83"/>
      <c r="AA291" s="161" t="str">
        <f t="shared" si="22"/>
        <v>808VUSáng5</v>
      </c>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c r="BB291" s="72"/>
      <c r="BC291" s="72"/>
      <c r="BD291" s="72"/>
      <c r="BE291" s="72"/>
      <c r="BF291" s="72"/>
      <c r="BG291" s="72"/>
      <c r="BH291" s="72"/>
      <c r="BI291" s="72"/>
      <c r="BJ291" s="72"/>
      <c r="BK291" s="72"/>
      <c r="BL291" s="72"/>
      <c r="BM291" s="72"/>
      <c r="BN291" s="72"/>
      <c r="BO291" s="72"/>
      <c r="BP291" s="72"/>
      <c r="BQ291" s="72"/>
      <c r="BR291" s="72"/>
      <c r="BS291" s="72"/>
      <c r="BT291" s="72"/>
      <c r="BU291" s="72"/>
      <c r="BV291" s="72"/>
      <c r="BW291" s="72"/>
      <c r="BX291" s="72"/>
      <c r="BY291" s="72"/>
      <c r="BZ291" s="72"/>
      <c r="CA291" s="72"/>
      <c r="CB291" s="72"/>
      <c r="CC291" s="72"/>
      <c r="CD291" s="72"/>
      <c r="CE291" s="72"/>
      <c r="CF291" s="72"/>
      <c r="CG291" s="72"/>
      <c r="CH291" s="72"/>
      <c r="CI291" s="72"/>
      <c r="CJ291" s="72"/>
      <c r="CK291" s="72"/>
      <c r="CL291" s="72"/>
      <c r="CM291" s="72"/>
      <c r="CN291" s="72"/>
      <c r="CO291" s="72"/>
      <c r="CP291" s="72"/>
      <c r="CQ291" s="72"/>
      <c r="CR291" s="72"/>
      <c r="CS291" s="72"/>
      <c r="CT291" s="72"/>
      <c r="CU291" s="72"/>
      <c r="CV291" s="72"/>
      <c r="CW291" s="72"/>
      <c r="CX291" s="72"/>
      <c r="CY291" s="72"/>
      <c r="CZ291" s="72"/>
      <c r="DA291" s="72"/>
      <c r="DB291" s="72"/>
      <c r="DC291" s="72"/>
      <c r="DD291" s="72"/>
      <c r="DE291" s="72"/>
      <c r="DF291" s="72"/>
      <c r="DG291" s="72"/>
      <c r="DH291" s="72"/>
      <c r="DI291" s="72"/>
      <c r="DJ291" s="72"/>
      <c r="DK291" s="72"/>
      <c r="DL291" s="72"/>
      <c r="DM291" s="72"/>
      <c r="DN291" s="72"/>
      <c r="DO291" s="72"/>
      <c r="DP291" s="72"/>
      <c r="DQ291" s="72"/>
      <c r="DR291" s="72"/>
      <c r="DS291" s="72"/>
      <c r="DT291" s="72"/>
      <c r="DU291" s="72"/>
      <c r="DV291" s="72"/>
      <c r="DW291" s="72"/>
      <c r="DX291" s="72"/>
      <c r="DY291" s="72"/>
      <c r="DZ291" s="72"/>
      <c r="EA291" s="72"/>
      <c r="EB291" s="72"/>
      <c r="EC291" s="72"/>
      <c r="ED291" s="72"/>
      <c r="EE291" s="72"/>
      <c r="EF291" s="72"/>
      <c r="EG291" s="72"/>
      <c r="EH291" s="72"/>
      <c r="EI291" s="72"/>
      <c r="EJ291" s="72"/>
      <c r="EK291" s="72"/>
      <c r="EL291" s="72"/>
      <c r="EM291" s="72"/>
      <c r="EN291" s="72"/>
      <c r="EO291" s="72"/>
      <c r="EP291" s="72"/>
      <c r="EQ291" s="72"/>
      <c r="ER291" s="72"/>
      <c r="ES291" s="72"/>
      <c r="ET291" s="72"/>
      <c r="EU291" s="72"/>
      <c r="EV291" s="72"/>
      <c r="EW291" s="72"/>
      <c r="EX291" s="72"/>
      <c r="EY291" s="72"/>
      <c r="EZ291" s="72"/>
      <c r="FA291" s="72"/>
      <c r="FB291" s="72"/>
      <c r="FC291" s="72"/>
      <c r="FD291" s="72"/>
      <c r="FE291" s="72"/>
      <c r="FF291" s="72"/>
      <c r="FG291" s="72"/>
      <c r="FH291" s="72"/>
      <c r="FI291" s="72"/>
      <c r="FJ291" s="72"/>
      <c r="FK291" s="72"/>
      <c r="FL291" s="72"/>
      <c r="FM291" s="72"/>
      <c r="FN291" s="72"/>
      <c r="FO291" s="72"/>
      <c r="FP291" s="72"/>
      <c r="FQ291" s="72"/>
      <c r="FR291" s="72"/>
      <c r="FS291" s="72"/>
      <c r="FT291" s="72"/>
      <c r="FU291" s="72"/>
      <c r="FV291" s="72"/>
      <c r="FW291" s="72"/>
      <c r="FX291" s="72"/>
      <c r="FY291" s="72"/>
      <c r="FZ291" s="72"/>
      <c r="GA291" s="72"/>
      <c r="GB291" s="72"/>
      <c r="GC291" s="72"/>
      <c r="GD291" s="72"/>
      <c r="GE291" s="72"/>
      <c r="GF291" s="72"/>
      <c r="GG291" s="72"/>
      <c r="GH291" s="72"/>
      <c r="GI291" s="72"/>
      <c r="GJ291" s="72"/>
      <c r="GK291" s="72"/>
      <c r="GL291" s="72"/>
      <c r="GM291" s="72"/>
      <c r="GN291" s="72"/>
      <c r="GO291" s="72"/>
      <c r="GP291" s="72"/>
      <c r="GQ291" s="72"/>
      <c r="GR291" s="72"/>
      <c r="GS291" s="72"/>
      <c r="GT291" s="72"/>
      <c r="GU291" s="72"/>
      <c r="GV291" s="72"/>
      <c r="GW291" s="72"/>
      <c r="GX291" s="72"/>
      <c r="GY291" s="72"/>
    </row>
    <row r="292" spans="1:207" ht="51.75" customHeight="1" x14ac:dyDescent="0.2">
      <c r="A292" s="74">
        <v>283</v>
      </c>
      <c r="B292" s="83" t="s">
        <v>1547</v>
      </c>
      <c r="C292" s="83" t="s">
        <v>40</v>
      </c>
      <c r="D292" s="83" t="s">
        <v>89</v>
      </c>
      <c r="E292" s="83" t="s">
        <v>1901</v>
      </c>
      <c r="F292" s="83">
        <v>3</v>
      </c>
      <c r="G292" s="83" t="s">
        <v>262</v>
      </c>
      <c r="H292" s="83" t="s">
        <v>2287</v>
      </c>
      <c r="I292" s="83">
        <v>38</v>
      </c>
      <c r="J292" s="163">
        <v>3</v>
      </c>
      <c r="K292" s="163" t="s">
        <v>186</v>
      </c>
      <c r="L292" s="163" t="s">
        <v>1956</v>
      </c>
      <c r="M292" s="164" t="s">
        <v>336</v>
      </c>
      <c r="N292" s="162" t="s">
        <v>314</v>
      </c>
      <c r="O292" s="169">
        <f>VLOOKUP(N292,'Giang duong'!A:H,3,0)</f>
        <v>60</v>
      </c>
      <c r="P292" s="163"/>
      <c r="Q292" s="163" t="str">
        <f t="shared" si="23"/>
        <v>Trường ĐHKHTN</v>
      </c>
      <c r="R292" s="163" t="str">
        <f t="shared" si="24"/>
        <v>Trường ĐHKHTN</v>
      </c>
      <c r="S292" s="163"/>
      <c r="T292" s="163"/>
      <c r="U292" s="163" t="s">
        <v>146</v>
      </c>
      <c r="V292" s="166" t="s">
        <v>2033</v>
      </c>
      <c r="W292" s="71" t="s">
        <v>2034</v>
      </c>
      <c r="X292" s="83"/>
      <c r="Y292" s="83" t="s">
        <v>1490</v>
      </c>
      <c r="Z292" s="83"/>
      <c r="AA292" s="161" t="str">
        <f t="shared" si="22"/>
        <v>805VUSáng5</v>
      </c>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72"/>
      <c r="BL292" s="72"/>
      <c r="BM292" s="72"/>
      <c r="BN292" s="72"/>
      <c r="BO292" s="72"/>
      <c r="BP292" s="72"/>
      <c r="BQ292" s="72"/>
      <c r="BR292" s="72"/>
      <c r="BS292" s="72"/>
      <c r="BT292" s="72"/>
      <c r="BU292" s="72"/>
      <c r="BV292" s="72"/>
      <c r="BW292" s="72"/>
      <c r="BX292" s="72"/>
      <c r="BY292" s="72"/>
      <c r="BZ292" s="72"/>
      <c r="CA292" s="72"/>
      <c r="CB292" s="72"/>
      <c r="CC292" s="72"/>
      <c r="CD292" s="72"/>
      <c r="CE292" s="72"/>
      <c r="CF292" s="72"/>
      <c r="CG292" s="72"/>
      <c r="CH292" s="72"/>
      <c r="CI292" s="72"/>
      <c r="CJ292" s="72"/>
      <c r="CK292" s="72"/>
      <c r="CL292" s="72"/>
      <c r="CM292" s="72"/>
      <c r="CN292" s="72"/>
      <c r="CO292" s="72"/>
      <c r="CP292" s="72"/>
      <c r="CQ292" s="72"/>
      <c r="CR292" s="72"/>
      <c r="CS292" s="72"/>
      <c r="CT292" s="72"/>
      <c r="CU292" s="72"/>
      <c r="CV292" s="72"/>
      <c r="CW292" s="72"/>
      <c r="CX292" s="72"/>
      <c r="CY292" s="72"/>
      <c r="CZ292" s="72"/>
      <c r="DA292" s="72"/>
      <c r="DB292" s="72"/>
      <c r="DC292" s="72"/>
      <c r="DD292" s="72"/>
      <c r="DE292" s="72"/>
      <c r="DF292" s="72"/>
      <c r="DG292" s="72"/>
      <c r="DH292" s="72"/>
      <c r="DI292" s="72"/>
      <c r="DJ292" s="72"/>
      <c r="DK292" s="72"/>
      <c r="DL292" s="72"/>
      <c r="DM292" s="72"/>
      <c r="DN292" s="72"/>
      <c r="DO292" s="72"/>
      <c r="DP292" s="72"/>
      <c r="DQ292" s="72"/>
      <c r="DR292" s="72"/>
      <c r="DS292" s="72"/>
      <c r="DT292" s="72"/>
      <c r="DU292" s="72"/>
      <c r="DV292" s="72"/>
      <c r="DW292" s="72"/>
      <c r="DX292" s="72"/>
      <c r="DY292" s="72"/>
      <c r="DZ292" s="72"/>
      <c r="EA292" s="72"/>
      <c r="EB292" s="72"/>
      <c r="EC292" s="72"/>
      <c r="ED292" s="72"/>
      <c r="EE292" s="72"/>
      <c r="EF292" s="72"/>
      <c r="EG292" s="72"/>
      <c r="EH292" s="72"/>
      <c r="EI292" s="72"/>
      <c r="EJ292" s="72"/>
      <c r="EK292" s="72"/>
      <c r="EL292" s="72"/>
      <c r="EM292" s="72"/>
      <c r="EN292" s="72"/>
      <c r="EO292" s="72"/>
      <c r="EP292" s="72"/>
      <c r="EQ292" s="72"/>
      <c r="ER292" s="72"/>
      <c r="ES292" s="72"/>
      <c r="ET292" s="72"/>
      <c r="EU292" s="72"/>
      <c r="EV292" s="72"/>
      <c r="EW292" s="72"/>
      <c r="EX292" s="72"/>
      <c r="EY292" s="72"/>
      <c r="EZ292" s="72"/>
      <c r="FA292" s="72"/>
      <c r="FB292" s="72"/>
      <c r="FC292" s="72"/>
      <c r="FD292" s="72"/>
      <c r="FE292" s="72"/>
      <c r="FF292" s="72"/>
      <c r="FG292" s="72"/>
      <c r="FH292" s="72"/>
      <c r="FI292" s="72"/>
      <c r="FJ292" s="72"/>
      <c r="FK292" s="72"/>
      <c r="FL292" s="72"/>
      <c r="FM292" s="72"/>
      <c r="FN292" s="72"/>
      <c r="FO292" s="72"/>
      <c r="FP292" s="72"/>
      <c r="FQ292" s="72"/>
      <c r="FR292" s="72"/>
      <c r="FS292" s="72"/>
      <c r="FT292" s="72"/>
      <c r="FU292" s="72"/>
      <c r="FV292" s="72"/>
      <c r="FW292" s="72"/>
      <c r="FX292" s="72"/>
      <c r="FY292" s="72"/>
      <c r="FZ292" s="72"/>
      <c r="GA292" s="72"/>
      <c r="GB292" s="72"/>
      <c r="GC292" s="72"/>
      <c r="GD292" s="72"/>
      <c r="GE292" s="72"/>
      <c r="GF292" s="72"/>
      <c r="GG292" s="72"/>
      <c r="GH292" s="72"/>
      <c r="GI292" s="72"/>
      <c r="GJ292" s="72"/>
      <c r="GK292" s="72"/>
      <c r="GL292" s="72"/>
      <c r="GM292" s="72"/>
      <c r="GN292" s="72"/>
      <c r="GO292" s="72"/>
      <c r="GP292" s="72"/>
      <c r="GQ292" s="72"/>
      <c r="GR292" s="72"/>
      <c r="GS292" s="72"/>
      <c r="GT292" s="72"/>
      <c r="GU292" s="72"/>
      <c r="GV292" s="72"/>
      <c r="GW292" s="72"/>
      <c r="GX292" s="72"/>
      <c r="GY292" s="72"/>
    </row>
    <row r="293" spans="1:207" ht="51.75" customHeight="1" x14ac:dyDescent="0.2">
      <c r="A293" s="74">
        <v>284</v>
      </c>
      <c r="B293" s="83" t="s">
        <v>1547</v>
      </c>
      <c r="C293" s="83" t="s">
        <v>40</v>
      </c>
      <c r="D293" s="83" t="s">
        <v>89</v>
      </c>
      <c r="E293" s="83" t="s">
        <v>1902</v>
      </c>
      <c r="F293" s="83">
        <v>3</v>
      </c>
      <c r="G293" s="83" t="s">
        <v>262</v>
      </c>
      <c r="H293" s="83" t="s">
        <v>2288</v>
      </c>
      <c r="I293" s="83">
        <v>38</v>
      </c>
      <c r="J293" s="163">
        <v>3</v>
      </c>
      <c r="K293" s="162" t="s">
        <v>296</v>
      </c>
      <c r="L293" s="162" t="s">
        <v>1920</v>
      </c>
      <c r="M293" s="170" t="s">
        <v>297</v>
      </c>
      <c r="N293" s="162" t="s">
        <v>315</v>
      </c>
      <c r="O293" s="169">
        <f>VLOOKUP(N293,'Giang duong'!A:H,3,0)</f>
        <v>60</v>
      </c>
      <c r="P293" s="163"/>
      <c r="Q293" s="163" t="str">
        <f t="shared" si="23"/>
        <v>Trường ĐHKHTN</v>
      </c>
      <c r="R293" s="163" t="str">
        <f t="shared" si="24"/>
        <v>Trường ĐHKHTN</v>
      </c>
      <c r="S293" s="163"/>
      <c r="T293" s="163"/>
      <c r="U293" s="163" t="s">
        <v>146</v>
      </c>
      <c r="V293" s="166" t="s">
        <v>2033</v>
      </c>
      <c r="W293" s="71" t="s">
        <v>2034</v>
      </c>
      <c r="X293" s="83"/>
      <c r="Y293" s="83" t="s">
        <v>1490</v>
      </c>
      <c r="Z293" s="83"/>
      <c r="AA293" s="161" t="str">
        <f t="shared" si="22"/>
        <v>806VUChiều4</v>
      </c>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c r="AZ293" s="72"/>
      <c r="BA293" s="72"/>
      <c r="BB293" s="72"/>
      <c r="BC293" s="72"/>
      <c r="BD293" s="72"/>
      <c r="BE293" s="72"/>
      <c r="BF293" s="72"/>
      <c r="BG293" s="72"/>
      <c r="BH293" s="72"/>
      <c r="BI293" s="72"/>
      <c r="BJ293" s="72"/>
      <c r="BK293" s="72"/>
      <c r="BL293" s="72"/>
      <c r="BM293" s="72"/>
      <c r="BN293" s="72"/>
      <c r="BO293" s="72"/>
      <c r="BP293" s="72"/>
      <c r="BQ293" s="72"/>
      <c r="BR293" s="72"/>
      <c r="BS293" s="72"/>
      <c r="BT293" s="72"/>
      <c r="BU293" s="72"/>
      <c r="BV293" s="72"/>
      <c r="BW293" s="72"/>
      <c r="BX293" s="72"/>
      <c r="BY293" s="72"/>
      <c r="BZ293" s="72"/>
      <c r="CA293" s="72"/>
      <c r="CB293" s="72"/>
      <c r="CC293" s="72"/>
      <c r="CD293" s="72"/>
      <c r="CE293" s="72"/>
      <c r="CF293" s="72"/>
      <c r="CG293" s="72"/>
      <c r="CH293" s="72"/>
      <c r="CI293" s="72"/>
      <c r="CJ293" s="72"/>
      <c r="CK293" s="72"/>
      <c r="CL293" s="72"/>
      <c r="CM293" s="72"/>
      <c r="CN293" s="72"/>
      <c r="CO293" s="72"/>
      <c r="CP293" s="72"/>
      <c r="CQ293" s="72"/>
      <c r="CR293" s="72"/>
      <c r="CS293" s="72"/>
      <c r="CT293" s="72"/>
      <c r="CU293" s="72"/>
      <c r="CV293" s="72"/>
      <c r="CW293" s="72"/>
      <c r="CX293" s="72"/>
      <c r="CY293" s="72"/>
      <c r="CZ293" s="72"/>
      <c r="DA293" s="72"/>
      <c r="DB293" s="72"/>
      <c r="DC293" s="72"/>
      <c r="DD293" s="72"/>
      <c r="DE293" s="72"/>
      <c r="DF293" s="72"/>
      <c r="DG293" s="72"/>
      <c r="DH293" s="72"/>
      <c r="DI293" s="72"/>
      <c r="DJ293" s="72"/>
      <c r="DK293" s="72"/>
      <c r="DL293" s="72"/>
      <c r="DM293" s="72"/>
      <c r="DN293" s="72"/>
      <c r="DO293" s="72"/>
      <c r="DP293" s="72"/>
      <c r="DQ293" s="72"/>
      <c r="DR293" s="72"/>
      <c r="DS293" s="72"/>
      <c r="DT293" s="72"/>
      <c r="DU293" s="72"/>
      <c r="DV293" s="72"/>
      <c r="DW293" s="72"/>
      <c r="DX293" s="72"/>
      <c r="DY293" s="72"/>
      <c r="DZ293" s="72"/>
      <c r="EA293" s="72"/>
      <c r="EB293" s="72"/>
      <c r="EC293" s="72"/>
      <c r="ED293" s="72"/>
      <c r="EE293" s="72"/>
      <c r="EF293" s="72"/>
      <c r="EG293" s="72"/>
      <c r="EH293" s="72"/>
      <c r="EI293" s="72"/>
      <c r="EJ293" s="72"/>
      <c r="EK293" s="72"/>
      <c r="EL293" s="72"/>
      <c r="EM293" s="72"/>
      <c r="EN293" s="72"/>
      <c r="EO293" s="72"/>
      <c r="EP293" s="72"/>
      <c r="EQ293" s="72"/>
      <c r="ER293" s="72"/>
      <c r="ES293" s="72"/>
      <c r="ET293" s="72"/>
      <c r="EU293" s="72"/>
      <c r="EV293" s="72"/>
      <c r="EW293" s="72"/>
      <c r="EX293" s="72"/>
      <c r="EY293" s="72"/>
      <c r="EZ293" s="72"/>
      <c r="FA293" s="72"/>
      <c r="FB293" s="72"/>
      <c r="FC293" s="72"/>
      <c r="FD293" s="72"/>
      <c r="FE293" s="72"/>
      <c r="FF293" s="72"/>
      <c r="FG293" s="72"/>
      <c r="FH293" s="72"/>
      <c r="FI293" s="72"/>
      <c r="FJ293" s="72"/>
      <c r="FK293" s="72"/>
      <c r="FL293" s="72"/>
      <c r="FM293" s="72"/>
      <c r="FN293" s="72"/>
      <c r="FO293" s="72"/>
      <c r="FP293" s="72"/>
      <c r="FQ293" s="72"/>
      <c r="FR293" s="72"/>
      <c r="FS293" s="72"/>
      <c r="FT293" s="72"/>
      <c r="FU293" s="72"/>
      <c r="FV293" s="72"/>
      <c r="FW293" s="72"/>
      <c r="FX293" s="72"/>
      <c r="FY293" s="72"/>
      <c r="FZ293" s="72"/>
      <c r="GA293" s="72"/>
      <c r="GB293" s="72"/>
      <c r="GC293" s="72"/>
      <c r="GD293" s="72"/>
      <c r="GE293" s="72"/>
      <c r="GF293" s="72"/>
      <c r="GG293" s="72"/>
      <c r="GH293" s="72"/>
      <c r="GI293" s="72"/>
      <c r="GJ293" s="72"/>
      <c r="GK293" s="72"/>
      <c r="GL293" s="72"/>
      <c r="GM293" s="72"/>
      <c r="GN293" s="72"/>
      <c r="GO293" s="72"/>
      <c r="GP293" s="72"/>
      <c r="GQ293" s="72"/>
      <c r="GR293" s="72"/>
      <c r="GS293" s="72"/>
      <c r="GT293" s="72"/>
      <c r="GU293" s="72"/>
      <c r="GV293" s="72"/>
      <c r="GW293" s="72"/>
      <c r="GX293" s="72"/>
      <c r="GY293" s="72"/>
    </row>
    <row r="294" spans="1:207" ht="51.75" customHeight="1" x14ac:dyDescent="0.2">
      <c r="A294" s="74">
        <v>285</v>
      </c>
      <c r="B294" s="83" t="s">
        <v>1547</v>
      </c>
      <c r="C294" s="83" t="s">
        <v>40</v>
      </c>
      <c r="D294" s="83" t="s">
        <v>89</v>
      </c>
      <c r="E294" s="83" t="s">
        <v>1903</v>
      </c>
      <c r="F294" s="83">
        <v>3</v>
      </c>
      <c r="G294" s="83" t="s">
        <v>262</v>
      </c>
      <c r="H294" s="83" t="s">
        <v>2289</v>
      </c>
      <c r="I294" s="83">
        <v>38</v>
      </c>
      <c r="J294" s="163">
        <v>3</v>
      </c>
      <c r="K294" s="162" t="s">
        <v>296</v>
      </c>
      <c r="L294" s="162" t="s">
        <v>1920</v>
      </c>
      <c r="M294" s="164" t="s">
        <v>298</v>
      </c>
      <c r="N294" s="162" t="s">
        <v>315</v>
      </c>
      <c r="O294" s="169">
        <f>VLOOKUP(N294,'Giang duong'!A:H,3,0)</f>
        <v>60</v>
      </c>
      <c r="P294" s="163"/>
      <c r="Q294" s="163" t="str">
        <f t="shared" si="23"/>
        <v>Trường ĐHKHTN</v>
      </c>
      <c r="R294" s="163" t="str">
        <f t="shared" si="24"/>
        <v>Trường ĐHKHTN</v>
      </c>
      <c r="S294" s="163"/>
      <c r="T294" s="163"/>
      <c r="U294" s="163" t="s">
        <v>146</v>
      </c>
      <c r="V294" s="166" t="s">
        <v>2033</v>
      </c>
      <c r="W294" s="71" t="s">
        <v>2034</v>
      </c>
      <c r="X294" s="83"/>
      <c r="Y294" s="83" t="s">
        <v>1490</v>
      </c>
      <c r="Z294" s="83"/>
      <c r="AA294" s="161" t="str">
        <f t="shared" si="22"/>
        <v>806VUChiều4</v>
      </c>
      <c r="AD294" s="72"/>
      <c r="AE294" s="72"/>
      <c r="AF294" s="72"/>
      <c r="AG294" s="72"/>
      <c r="AH294" s="72"/>
      <c r="AI294" s="72"/>
      <c r="AJ294" s="72"/>
      <c r="AK294" s="72"/>
      <c r="AL294" s="72"/>
      <c r="AM294" s="72"/>
      <c r="AN294" s="72"/>
      <c r="AO294" s="72"/>
      <c r="AP294" s="72"/>
      <c r="AQ294" s="72"/>
      <c r="AR294" s="72"/>
      <c r="AS294" s="72"/>
      <c r="AT294" s="72"/>
      <c r="AU294" s="72"/>
      <c r="AV294" s="72"/>
      <c r="AW294" s="72"/>
      <c r="AX294" s="72"/>
      <c r="AY294" s="72"/>
      <c r="AZ294" s="72"/>
      <c r="BA294" s="72"/>
      <c r="BB294" s="72"/>
      <c r="BC294" s="72"/>
      <c r="BD294" s="72"/>
      <c r="BE294" s="72"/>
      <c r="BF294" s="72"/>
      <c r="BG294" s="72"/>
      <c r="BH294" s="72"/>
      <c r="BI294" s="72"/>
      <c r="BJ294" s="72"/>
      <c r="BK294" s="72"/>
      <c r="BL294" s="72"/>
      <c r="BM294" s="72"/>
      <c r="BN294" s="72"/>
      <c r="BO294" s="72"/>
      <c r="BP294" s="72"/>
      <c r="BQ294" s="72"/>
      <c r="BR294" s="72"/>
      <c r="BS294" s="72"/>
      <c r="BT294" s="72"/>
      <c r="BU294" s="72"/>
      <c r="BV294" s="72"/>
      <c r="BW294" s="72"/>
      <c r="BX294" s="72"/>
      <c r="BY294" s="72"/>
      <c r="BZ294" s="72"/>
      <c r="CA294" s="72"/>
      <c r="CB294" s="72"/>
      <c r="CC294" s="72"/>
      <c r="CD294" s="72"/>
      <c r="CE294" s="72"/>
      <c r="CF294" s="72"/>
      <c r="CG294" s="72"/>
      <c r="CH294" s="72"/>
      <c r="CI294" s="72"/>
      <c r="CJ294" s="72"/>
      <c r="CK294" s="72"/>
      <c r="CL294" s="72"/>
      <c r="CM294" s="72"/>
      <c r="CN294" s="72"/>
      <c r="CO294" s="72"/>
      <c r="CP294" s="72"/>
      <c r="CQ294" s="72"/>
      <c r="CR294" s="72"/>
      <c r="CS294" s="72"/>
      <c r="CT294" s="72"/>
      <c r="CU294" s="72"/>
      <c r="CV294" s="72"/>
      <c r="CW294" s="72"/>
      <c r="CX294" s="72"/>
      <c r="CY294" s="72"/>
      <c r="CZ294" s="72"/>
      <c r="DA294" s="72"/>
      <c r="DB294" s="72"/>
      <c r="DC294" s="72"/>
      <c r="DD294" s="72"/>
      <c r="DE294" s="72"/>
      <c r="DF294" s="72"/>
      <c r="DG294" s="72"/>
      <c r="DH294" s="72"/>
      <c r="DI294" s="72"/>
      <c r="DJ294" s="72"/>
      <c r="DK294" s="72"/>
      <c r="DL294" s="72"/>
      <c r="DM294" s="72"/>
      <c r="DN294" s="72"/>
      <c r="DO294" s="72"/>
      <c r="DP294" s="72"/>
      <c r="DQ294" s="72"/>
      <c r="DR294" s="72"/>
      <c r="DS294" s="72"/>
      <c r="DT294" s="72"/>
      <c r="DU294" s="72"/>
      <c r="DV294" s="72"/>
      <c r="DW294" s="72"/>
      <c r="DX294" s="72"/>
      <c r="DY294" s="72"/>
      <c r="DZ294" s="72"/>
      <c r="EA294" s="72"/>
      <c r="EB294" s="72"/>
      <c r="EC294" s="72"/>
      <c r="ED294" s="72"/>
      <c r="EE294" s="72"/>
      <c r="EF294" s="72"/>
      <c r="EG294" s="72"/>
      <c r="EH294" s="72"/>
      <c r="EI294" s="72"/>
      <c r="EJ294" s="72"/>
      <c r="EK294" s="72"/>
      <c r="EL294" s="72"/>
      <c r="EM294" s="72"/>
      <c r="EN294" s="72"/>
      <c r="EO294" s="72"/>
      <c r="EP294" s="72"/>
      <c r="EQ294" s="72"/>
      <c r="ER294" s="72"/>
      <c r="ES294" s="72"/>
      <c r="ET294" s="72"/>
      <c r="EU294" s="72"/>
      <c r="EV294" s="72"/>
      <c r="EW294" s="72"/>
      <c r="EX294" s="72"/>
      <c r="EY294" s="72"/>
      <c r="EZ294" s="72"/>
      <c r="FA294" s="72"/>
      <c r="FB294" s="72"/>
      <c r="FC294" s="72"/>
      <c r="FD294" s="72"/>
      <c r="FE294" s="72"/>
      <c r="FF294" s="72"/>
      <c r="FG294" s="72"/>
      <c r="FH294" s="72"/>
      <c r="FI294" s="72"/>
      <c r="FJ294" s="72"/>
      <c r="FK294" s="72"/>
      <c r="FL294" s="72"/>
      <c r="FM294" s="72"/>
      <c r="FN294" s="72"/>
      <c r="FO294" s="72"/>
      <c r="FP294" s="72"/>
      <c r="FQ294" s="72"/>
      <c r="FR294" s="72"/>
      <c r="FS294" s="72"/>
      <c r="FT294" s="72"/>
      <c r="FU294" s="72"/>
      <c r="FV294" s="72"/>
      <c r="FW294" s="72"/>
      <c r="FX294" s="72"/>
      <c r="FY294" s="72"/>
      <c r="FZ294" s="72"/>
      <c r="GA294" s="72"/>
      <c r="GB294" s="72"/>
      <c r="GC294" s="72"/>
      <c r="GD294" s="72"/>
      <c r="GE294" s="72"/>
      <c r="GF294" s="72"/>
      <c r="GG294" s="72"/>
      <c r="GH294" s="72"/>
      <c r="GI294" s="72"/>
      <c r="GJ294" s="72"/>
      <c r="GK294" s="72"/>
      <c r="GL294" s="72"/>
      <c r="GM294" s="72"/>
      <c r="GN294" s="72"/>
      <c r="GO294" s="72"/>
      <c r="GP294" s="72"/>
      <c r="GQ294" s="72"/>
      <c r="GR294" s="72"/>
      <c r="GS294" s="72"/>
      <c r="GT294" s="72"/>
      <c r="GU294" s="72"/>
      <c r="GV294" s="72"/>
      <c r="GW294" s="72"/>
      <c r="GX294" s="72"/>
      <c r="GY294" s="72"/>
    </row>
    <row r="295" spans="1:207" ht="33" customHeight="1" x14ac:dyDescent="0.2">
      <c r="A295" s="74">
        <v>286</v>
      </c>
      <c r="B295" s="83" t="s">
        <v>2006</v>
      </c>
      <c r="C295" s="83" t="s">
        <v>2024</v>
      </c>
      <c r="D295" s="83"/>
      <c r="E295" s="83" t="s">
        <v>2010</v>
      </c>
      <c r="F295" s="83"/>
      <c r="G295" s="83"/>
      <c r="H295" s="83"/>
      <c r="I295" s="83"/>
      <c r="J295" s="163"/>
      <c r="K295" s="163" t="s">
        <v>186</v>
      </c>
      <c r="L295" s="163">
        <v>5</v>
      </c>
      <c r="M295" s="163" t="s">
        <v>2026</v>
      </c>
      <c r="N295" s="163" t="s">
        <v>2030</v>
      </c>
      <c r="O295" s="163" t="s">
        <v>2031</v>
      </c>
      <c r="P295" s="163"/>
      <c r="Q295" s="163" t="str">
        <f t="shared" si="23"/>
        <v>TTGDTC-ĐHQGHN</v>
      </c>
      <c r="R295" s="163" t="str">
        <f t="shared" si="24"/>
        <v>TTGDTC-ĐHQGHN</v>
      </c>
      <c r="S295" s="163"/>
      <c r="T295" s="163"/>
      <c r="U295" s="163" t="s">
        <v>2032</v>
      </c>
      <c r="V295" s="184"/>
      <c r="W295" s="71" t="s">
        <v>2004</v>
      </c>
      <c r="X295" s="83"/>
      <c r="Y295" s="83" t="s">
        <v>1706</v>
      </c>
      <c r="Z295" s="83"/>
      <c r="AA295" s="161" t="str">
        <f t="shared" si="22"/>
        <v>Sân vận động -  ĐHNNSáng5</v>
      </c>
    </row>
    <row r="296" spans="1:207" ht="33" customHeight="1" x14ac:dyDescent="0.2">
      <c r="A296" s="74">
        <v>287</v>
      </c>
      <c r="B296" s="83" t="s">
        <v>2006</v>
      </c>
      <c r="C296" s="83" t="s">
        <v>2024</v>
      </c>
      <c r="D296" s="83"/>
      <c r="E296" s="83" t="s">
        <v>2011</v>
      </c>
      <c r="F296" s="83"/>
      <c r="G296" s="83"/>
      <c r="H296" s="83"/>
      <c r="I296" s="83"/>
      <c r="J296" s="163"/>
      <c r="K296" s="163" t="s">
        <v>186</v>
      </c>
      <c r="L296" s="163">
        <v>5</v>
      </c>
      <c r="M296" s="163" t="s">
        <v>2027</v>
      </c>
      <c r="N296" s="163" t="s">
        <v>2030</v>
      </c>
      <c r="O296" s="163" t="s">
        <v>2031</v>
      </c>
      <c r="P296" s="163"/>
      <c r="Q296" s="163" t="str">
        <f t="shared" si="23"/>
        <v>TTGDTC-ĐHQGHN</v>
      </c>
      <c r="R296" s="163" t="str">
        <f t="shared" si="24"/>
        <v>TTGDTC-ĐHQGHN</v>
      </c>
      <c r="S296" s="163"/>
      <c r="T296" s="163"/>
      <c r="U296" s="163" t="s">
        <v>2032</v>
      </c>
      <c r="V296" s="184"/>
      <c r="W296" s="71" t="s">
        <v>2004</v>
      </c>
      <c r="X296" s="83"/>
      <c r="Y296" s="83" t="s">
        <v>1706</v>
      </c>
      <c r="Z296" s="83"/>
      <c r="AA296" s="161" t="str">
        <f t="shared" si="22"/>
        <v>Sân vận động -  ĐHNNSáng5</v>
      </c>
    </row>
    <row r="297" spans="1:207" ht="33" customHeight="1" x14ac:dyDescent="0.2">
      <c r="A297" s="74">
        <v>288</v>
      </c>
      <c r="B297" s="83" t="s">
        <v>2007</v>
      </c>
      <c r="C297" s="83" t="s">
        <v>1999</v>
      </c>
      <c r="D297" s="83"/>
      <c r="E297" s="83" t="s">
        <v>2012</v>
      </c>
      <c r="F297" s="83"/>
      <c r="G297" s="83"/>
      <c r="H297" s="83"/>
      <c r="I297" s="83"/>
      <c r="J297" s="163"/>
      <c r="K297" s="163" t="s">
        <v>296</v>
      </c>
      <c r="L297" s="163">
        <v>2</v>
      </c>
      <c r="M297" s="163" t="s">
        <v>2028</v>
      </c>
      <c r="N297" s="163" t="s">
        <v>2030</v>
      </c>
      <c r="O297" s="163" t="s">
        <v>2031</v>
      </c>
      <c r="P297" s="163"/>
      <c r="Q297" s="163" t="str">
        <f t="shared" si="23"/>
        <v>TTGDTC-ĐHQGHN</v>
      </c>
      <c r="R297" s="163" t="str">
        <f t="shared" si="24"/>
        <v>TTGDTC-ĐHQGHN</v>
      </c>
      <c r="S297" s="163"/>
      <c r="T297" s="163"/>
      <c r="U297" s="163" t="s">
        <v>2032</v>
      </c>
      <c r="V297" s="184"/>
      <c r="W297" s="71" t="s">
        <v>2004</v>
      </c>
      <c r="X297" s="83"/>
      <c r="Y297" s="83" t="s">
        <v>1706</v>
      </c>
      <c r="Z297" s="83"/>
      <c r="AA297" s="161" t="str">
        <f t="shared" si="22"/>
        <v>Sân vận động -  ĐHNNChiều2</v>
      </c>
    </row>
    <row r="298" spans="1:207" ht="33" customHeight="1" x14ac:dyDescent="0.2">
      <c r="A298" s="74">
        <v>289</v>
      </c>
      <c r="B298" s="83" t="s">
        <v>2007</v>
      </c>
      <c r="C298" s="83" t="s">
        <v>1999</v>
      </c>
      <c r="D298" s="83"/>
      <c r="E298" s="83" t="s">
        <v>2013</v>
      </c>
      <c r="F298" s="83"/>
      <c r="G298" s="83"/>
      <c r="H298" s="83"/>
      <c r="I298" s="83"/>
      <c r="J298" s="163"/>
      <c r="K298" s="163" t="s">
        <v>296</v>
      </c>
      <c r="L298" s="163">
        <v>2</v>
      </c>
      <c r="M298" s="163" t="s">
        <v>2029</v>
      </c>
      <c r="N298" s="163" t="s">
        <v>2030</v>
      </c>
      <c r="O298" s="163" t="s">
        <v>2031</v>
      </c>
      <c r="P298" s="163"/>
      <c r="Q298" s="163" t="str">
        <f t="shared" si="23"/>
        <v>TTGDTC-ĐHQGHN</v>
      </c>
      <c r="R298" s="163" t="str">
        <f t="shared" si="24"/>
        <v>TTGDTC-ĐHQGHN</v>
      </c>
      <c r="S298" s="163"/>
      <c r="T298" s="163"/>
      <c r="U298" s="163" t="s">
        <v>2032</v>
      </c>
      <c r="V298" s="184"/>
      <c r="W298" s="71" t="s">
        <v>2004</v>
      </c>
      <c r="X298" s="83"/>
      <c r="Y298" s="83" t="s">
        <v>1706</v>
      </c>
      <c r="Z298" s="83"/>
      <c r="AA298" s="161" t="str">
        <f t="shared" si="22"/>
        <v>Sân vận động -  ĐHNNChiều2</v>
      </c>
    </row>
    <row r="299" spans="1:207" ht="33" customHeight="1" x14ac:dyDescent="0.2">
      <c r="A299" s="74">
        <v>290</v>
      </c>
      <c r="B299" s="83" t="s">
        <v>2007</v>
      </c>
      <c r="C299" s="83" t="s">
        <v>1999</v>
      </c>
      <c r="D299" s="83"/>
      <c r="E299" s="83" t="s">
        <v>1991</v>
      </c>
      <c r="F299" s="83"/>
      <c r="G299" s="83"/>
      <c r="H299" s="83"/>
      <c r="I299" s="83"/>
      <c r="J299" s="163"/>
      <c r="K299" s="163" t="s">
        <v>296</v>
      </c>
      <c r="L299" s="163">
        <v>6</v>
      </c>
      <c r="M299" s="163" t="s">
        <v>2028</v>
      </c>
      <c r="N299" s="163" t="s">
        <v>2030</v>
      </c>
      <c r="O299" s="163" t="s">
        <v>2031</v>
      </c>
      <c r="P299" s="163"/>
      <c r="Q299" s="163" t="str">
        <f t="shared" si="23"/>
        <v>TTGDTC-ĐHQGHN</v>
      </c>
      <c r="R299" s="163" t="str">
        <f t="shared" si="24"/>
        <v>TTGDTC-ĐHQGHN</v>
      </c>
      <c r="S299" s="163"/>
      <c r="T299" s="163"/>
      <c r="U299" s="163" t="s">
        <v>2032</v>
      </c>
      <c r="V299" s="184"/>
      <c r="W299" s="71" t="s">
        <v>2004</v>
      </c>
      <c r="X299" s="83"/>
      <c r="Y299" s="83" t="s">
        <v>1706</v>
      </c>
      <c r="Z299" s="83"/>
      <c r="AA299" s="161" t="str">
        <f t="shared" si="22"/>
        <v>Sân vận động -  ĐHNNChiều6</v>
      </c>
    </row>
    <row r="300" spans="1:207" ht="33" customHeight="1" x14ac:dyDescent="0.2">
      <c r="A300" s="74">
        <v>291</v>
      </c>
      <c r="B300" s="83" t="s">
        <v>2007</v>
      </c>
      <c r="C300" s="83" t="s">
        <v>1999</v>
      </c>
      <c r="D300" s="83"/>
      <c r="E300" s="83" t="s">
        <v>1992</v>
      </c>
      <c r="F300" s="83"/>
      <c r="G300" s="83"/>
      <c r="H300" s="83"/>
      <c r="I300" s="83"/>
      <c r="J300" s="163"/>
      <c r="K300" s="163" t="s">
        <v>296</v>
      </c>
      <c r="L300" s="163">
        <v>6</v>
      </c>
      <c r="M300" s="163" t="s">
        <v>2029</v>
      </c>
      <c r="N300" s="163" t="s">
        <v>2030</v>
      </c>
      <c r="O300" s="163" t="s">
        <v>2031</v>
      </c>
      <c r="P300" s="163"/>
      <c r="Q300" s="163" t="str">
        <f t="shared" si="23"/>
        <v>TTGDTC-ĐHQGHN</v>
      </c>
      <c r="R300" s="163" t="str">
        <f t="shared" si="24"/>
        <v>TTGDTC-ĐHQGHN</v>
      </c>
      <c r="S300" s="163"/>
      <c r="T300" s="163"/>
      <c r="U300" s="163" t="s">
        <v>2032</v>
      </c>
      <c r="V300" s="184"/>
      <c r="W300" s="71" t="s">
        <v>2004</v>
      </c>
      <c r="X300" s="83"/>
      <c r="Y300" s="83" t="s">
        <v>1706</v>
      </c>
      <c r="Z300" s="83"/>
      <c r="AA300" s="161" t="str">
        <f t="shared" si="22"/>
        <v>Sân vận động -  ĐHNNChiều6</v>
      </c>
    </row>
    <row r="301" spans="1:207" ht="33" customHeight="1" x14ac:dyDescent="0.2">
      <c r="A301" s="74">
        <v>292</v>
      </c>
      <c r="B301" s="83" t="s">
        <v>2008</v>
      </c>
      <c r="C301" s="83" t="s">
        <v>2025</v>
      </c>
      <c r="D301" s="83"/>
      <c r="E301" s="83" t="s">
        <v>2014</v>
      </c>
      <c r="F301" s="83"/>
      <c r="G301" s="83"/>
      <c r="H301" s="83"/>
      <c r="I301" s="83"/>
      <c r="J301" s="163"/>
      <c r="K301" s="163" t="s">
        <v>296</v>
      </c>
      <c r="L301" s="163">
        <v>3</v>
      </c>
      <c r="M301" s="163" t="s">
        <v>2028</v>
      </c>
      <c r="N301" s="163" t="s">
        <v>2030</v>
      </c>
      <c r="O301" s="163" t="s">
        <v>2031</v>
      </c>
      <c r="P301" s="163"/>
      <c r="Q301" s="163" t="str">
        <f t="shared" si="23"/>
        <v>TTGDTC-ĐHQGHN</v>
      </c>
      <c r="R301" s="163" t="str">
        <f t="shared" si="24"/>
        <v>TTGDTC-ĐHQGHN</v>
      </c>
      <c r="S301" s="163"/>
      <c r="T301" s="163"/>
      <c r="U301" s="163" t="s">
        <v>2032</v>
      </c>
      <c r="V301" s="184"/>
      <c r="W301" s="71" t="s">
        <v>2004</v>
      </c>
      <c r="X301" s="83"/>
      <c r="Y301" s="83" t="s">
        <v>1706</v>
      </c>
      <c r="Z301" s="83"/>
      <c r="AA301" s="161" t="str">
        <f t="shared" si="22"/>
        <v>Sân vận động -  ĐHNNChiều3</v>
      </c>
    </row>
    <row r="302" spans="1:207" ht="33" customHeight="1" x14ac:dyDescent="0.2">
      <c r="A302" s="74">
        <v>293</v>
      </c>
      <c r="B302" s="83" t="s">
        <v>2008</v>
      </c>
      <c r="C302" s="83" t="s">
        <v>2025</v>
      </c>
      <c r="D302" s="83"/>
      <c r="E302" s="83" t="s">
        <v>2015</v>
      </c>
      <c r="F302" s="83"/>
      <c r="G302" s="83"/>
      <c r="H302" s="83"/>
      <c r="I302" s="83"/>
      <c r="J302" s="163"/>
      <c r="K302" s="163" t="s">
        <v>296</v>
      </c>
      <c r="L302" s="163">
        <v>3</v>
      </c>
      <c r="M302" s="163" t="s">
        <v>2029</v>
      </c>
      <c r="N302" s="163" t="s">
        <v>2030</v>
      </c>
      <c r="O302" s="163" t="s">
        <v>2031</v>
      </c>
      <c r="P302" s="163"/>
      <c r="Q302" s="163" t="str">
        <f t="shared" si="23"/>
        <v>TTGDTC-ĐHQGHN</v>
      </c>
      <c r="R302" s="163" t="str">
        <f t="shared" si="24"/>
        <v>TTGDTC-ĐHQGHN</v>
      </c>
      <c r="S302" s="163"/>
      <c r="T302" s="163"/>
      <c r="U302" s="163" t="s">
        <v>2032</v>
      </c>
      <c r="V302" s="184"/>
      <c r="W302" s="71" t="s">
        <v>2004</v>
      </c>
      <c r="X302" s="83"/>
      <c r="Y302" s="83" t="s">
        <v>1706</v>
      </c>
      <c r="Z302" s="83"/>
      <c r="AA302" s="161" t="str">
        <f t="shared" si="22"/>
        <v>Sân vận động -  ĐHNNChiều3</v>
      </c>
    </row>
    <row r="303" spans="1:207" ht="33" customHeight="1" x14ac:dyDescent="0.2">
      <c r="A303" s="74">
        <v>294</v>
      </c>
      <c r="B303" s="83" t="s">
        <v>2009</v>
      </c>
      <c r="C303" s="83" t="s">
        <v>2000</v>
      </c>
      <c r="D303" s="83"/>
      <c r="E303" s="83" t="s">
        <v>2016</v>
      </c>
      <c r="F303" s="83"/>
      <c r="G303" s="83"/>
      <c r="H303" s="83"/>
      <c r="I303" s="83"/>
      <c r="J303" s="163"/>
      <c r="K303" s="163" t="s">
        <v>186</v>
      </c>
      <c r="L303" s="163">
        <v>3</v>
      </c>
      <c r="M303" s="163" t="s">
        <v>2026</v>
      </c>
      <c r="N303" s="163" t="s">
        <v>2030</v>
      </c>
      <c r="O303" s="163" t="s">
        <v>2031</v>
      </c>
      <c r="P303" s="163"/>
      <c r="Q303" s="163" t="str">
        <f t="shared" si="23"/>
        <v>TTGDTC-ĐHQGHN</v>
      </c>
      <c r="R303" s="163" t="str">
        <f t="shared" si="24"/>
        <v>TTGDTC-ĐHQGHN</v>
      </c>
      <c r="S303" s="163"/>
      <c r="T303" s="163"/>
      <c r="U303" s="163" t="s">
        <v>2032</v>
      </c>
      <c r="V303" s="184"/>
      <c r="W303" s="71" t="s">
        <v>2004</v>
      </c>
      <c r="X303" s="83"/>
      <c r="Y303" s="83" t="s">
        <v>1706</v>
      </c>
      <c r="Z303" s="83"/>
      <c r="AA303" s="161" t="str">
        <f t="shared" si="22"/>
        <v>Sân vận động -  ĐHNNSáng3</v>
      </c>
    </row>
    <row r="304" spans="1:207" ht="33" customHeight="1" x14ac:dyDescent="0.2">
      <c r="A304" s="74">
        <v>295</v>
      </c>
      <c r="B304" s="83" t="s">
        <v>2009</v>
      </c>
      <c r="C304" s="83" t="s">
        <v>2000</v>
      </c>
      <c r="D304" s="83"/>
      <c r="E304" s="83" t="s">
        <v>2017</v>
      </c>
      <c r="F304" s="83"/>
      <c r="G304" s="83"/>
      <c r="H304" s="83"/>
      <c r="I304" s="83"/>
      <c r="J304" s="163"/>
      <c r="K304" s="163" t="s">
        <v>186</v>
      </c>
      <c r="L304" s="163">
        <v>3</v>
      </c>
      <c r="M304" s="163" t="s">
        <v>2027</v>
      </c>
      <c r="N304" s="163" t="s">
        <v>2030</v>
      </c>
      <c r="O304" s="163" t="s">
        <v>2031</v>
      </c>
      <c r="P304" s="163"/>
      <c r="Q304" s="163" t="str">
        <f t="shared" si="23"/>
        <v>TTGDTC-ĐHQGHN</v>
      </c>
      <c r="R304" s="163" t="str">
        <f t="shared" si="24"/>
        <v>TTGDTC-ĐHQGHN</v>
      </c>
      <c r="S304" s="163"/>
      <c r="T304" s="163"/>
      <c r="U304" s="163" t="s">
        <v>2032</v>
      </c>
      <c r="V304" s="184"/>
      <c r="W304" s="71" t="s">
        <v>2004</v>
      </c>
      <c r="X304" s="83"/>
      <c r="Y304" s="83" t="s">
        <v>1706</v>
      </c>
      <c r="Z304" s="83"/>
      <c r="AA304" s="161" t="str">
        <f t="shared" si="22"/>
        <v>Sân vận động -  ĐHNNSáng3</v>
      </c>
    </row>
    <row r="305" spans="1:27" ht="33" customHeight="1" x14ac:dyDescent="0.2">
      <c r="A305" s="74">
        <v>296</v>
      </c>
      <c r="B305" s="83" t="s">
        <v>2009</v>
      </c>
      <c r="C305" s="83" t="s">
        <v>2000</v>
      </c>
      <c r="D305" s="83"/>
      <c r="E305" s="83" t="s">
        <v>1993</v>
      </c>
      <c r="F305" s="83"/>
      <c r="G305" s="83"/>
      <c r="H305" s="83"/>
      <c r="I305" s="83"/>
      <c r="J305" s="163"/>
      <c r="K305" s="163" t="s">
        <v>186</v>
      </c>
      <c r="L305" s="163">
        <v>6</v>
      </c>
      <c r="M305" s="163" t="s">
        <v>2026</v>
      </c>
      <c r="N305" s="163" t="s">
        <v>2030</v>
      </c>
      <c r="O305" s="163" t="s">
        <v>2031</v>
      </c>
      <c r="P305" s="163"/>
      <c r="Q305" s="163" t="str">
        <f t="shared" si="23"/>
        <v>TTGDTC-ĐHQGHN</v>
      </c>
      <c r="R305" s="163" t="str">
        <f t="shared" si="24"/>
        <v>TTGDTC-ĐHQGHN</v>
      </c>
      <c r="S305" s="163"/>
      <c r="T305" s="163"/>
      <c r="U305" s="163" t="s">
        <v>2032</v>
      </c>
      <c r="V305" s="184"/>
      <c r="W305" s="71" t="s">
        <v>2004</v>
      </c>
      <c r="X305" s="83"/>
      <c r="Y305" s="83" t="s">
        <v>1706</v>
      </c>
      <c r="Z305" s="83"/>
      <c r="AA305" s="161" t="str">
        <f t="shared" si="22"/>
        <v>Sân vận động -  ĐHNNSáng6</v>
      </c>
    </row>
    <row r="306" spans="1:27" ht="33" customHeight="1" x14ac:dyDescent="0.2">
      <c r="A306" s="74">
        <v>297</v>
      </c>
      <c r="B306" s="83" t="s">
        <v>2009</v>
      </c>
      <c r="C306" s="83" t="s">
        <v>2000</v>
      </c>
      <c r="D306" s="83"/>
      <c r="E306" s="83" t="s">
        <v>1994</v>
      </c>
      <c r="F306" s="83"/>
      <c r="G306" s="83"/>
      <c r="H306" s="83"/>
      <c r="I306" s="83"/>
      <c r="J306" s="163"/>
      <c r="K306" s="163" t="s">
        <v>186</v>
      </c>
      <c r="L306" s="163">
        <v>6</v>
      </c>
      <c r="M306" s="163" t="s">
        <v>2027</v>
      </c>
      <c r="N306" s="163" t="s">
        <v>2030</v>
      </c>
      <c r="O306" s="163" t="s">
        <v>2031</v>
      </c>
      <c r="P306" s="163"/>
      <c r="Q306" s="163" t="str">
        <f t="shared" si="23"/>
        <v>TTGDTC-ĐHQGHN</v>
      </c>
      <c r="R306" s="163" t="str">
        <f t="shared" si="24"/>
        <v>TTGDTC-ĐHQGHN</v>
      </c>
      <c r="S306" s="163"/>
      <c r="T306" s="163"/>
      <c r="U306" s="163" t="s">
        <v>2032</v>
      </c>
      <c r="V306" s="184"/>
      <c r="W306" s="71" t="s">
        <v>2004</v>
      </c>
      <c r="X306" s="83"/>
      <c r="Y306" s="83" t="s">
        <v>1706</v>
      </c>
      <c r="Z306" s="83"/>
      <c r="AA306" s="161" t="str">
        <f t="shared" si="22"/>
        <v>Sân vận động -  ĐHNNSáng6</v>
      </c>
    </row>
    <row r="307" spans="1:27" ht="33" customHeight="1" x14ac:dyDescent="0.2">
      <c r="A307" s="74">
        <v>298</v>
      </c>
      <c r="B307" s="83" t="s">
        <v>780</v>
      </c>
      <c r="C307" s="83" t="s">
        <v>2001</v>
      </c>
      <c r="D307" s="83"/>
      <c r="E307" s="83" t="s">
        <v>1995</v>
      </c>
      <c r="F307" s="83"/>
      <c r="G307" s="83"/>
      <c r="H307" s="83"/>
      <c r="I307" s="83"/>
      <c r="J307" s="163"/>
      <c r="K307" s="163" t="s">
        <v>186</v>
      </c>
      <c r="L307" s="163">
        <v>4</v>
      </c>
      <c r="M307" s="163" t="s">
        <v>2026</v>
      </c>
      <c r="N307" s="163" t="s">
        <v>2030</v>
      </c>
      <c r="O307" s="163" t="s">
        <v>2031</v>
      </c>
      <c r="P307" s="163"/>
      <c r="Q307" s="163" t="str">
        <f t="shared" si="23"/>
        <v>TTGDTC-ĐHQGHN</v>
      </c>
      <c r="R307" s="163" t="str">
        <f t="shared" si="24"/>
        <v>TTGDTC-ĐHQGHN</v>
      </c>
      <c r="S307" s="163"/>
      <c r="T307" s="163"/>
      <c r="U307" s="163" t="s">
        <v>2032</v>
      </c>
      <c r="V307" s="184"/>
      <c r="W307" s="71" t="s">
        <v>2004</v>
      </c>
      <c r="X307" s="83"/>
      <c r="Y307" s="83" t="s">
        <v>1706</v>
      </c>
      <c r="Z307" s="83"/>
      <c r="AA307" s="161" t="str">
        <f t="shared" si="22"/>
        <v>Sân vận động -  ĐHNNSáng4</v>
      </c>
    </row>
    <row r="308" spans="1:27" ht="33" customHeight="1" x14ac:dyDescent="0.2">
      <c r="A308" s="74">
        <v>299</v>
      </c>
      <c r="B308" s="83" t="s">
        <v>780</v>
      </c>
      <c r="C308" s="83" t="s">
        <v>2001</v>
      </c>
      <c r="D308" s="83"/>
      <c r="E308" s="83" t="s">
        <v>1996</v>
      </c>
      <c r="F308" s="83"/>
      <c r="G308" s="83"/>
      <c r="H308" s="83"/>
      <c r="I308" s="83"/>
      <c r="J308" s="163"/>
      <c r="K308" s="163" t="s">
        <v>186</v>
      </c>
      <c r="L308" s="163">
        <v>4</v>
      </c>
      <c r="M308" s="163" t="s">
        <v>2027</v>
      </c>
      <c r="N308" s="163" t="s">
        <v>2030</v>
      </c>
      <c r="O308" s="163" t="s">
        <v>2031</v>
      </c>
      <c r="P308" s="163"/>
      <c r="Q308" s="163" t="str">
        <f t="shared" si="23"/>
        <v>TTGDTC-ĐHQGHN</v>
      </c>
      <c r="R308" s="163" t="str">
        <f t="shared" si="24"/>
        <v>TTGDTC-ĐHQGHN</v>
      </c>
      <c r="S308" s="163"/>
      <c r="T308" s="163"/>
      <c r="U308" s="163" t="s">
        <v>2032</v>
      </c>
      <c r="V308" s="184"/>
      <c r="W308" s="71" t="s">
        <v>2004</v>
      </c>
      <c r="X308" s="83"/>
      <c r="Y308" s="83" t="s">
        <v>1706</v>
      </c>
      <c r="Z308" s="83"/>
      <c r="AA308" s="161" t="str">
        <f t="shared" si="22"/>
        <v>Sân vận động -  ĐHNNSáng4</v>
      </c>
    </row>
    <row r="309" spans="1:27" ht="33" customHeight="1" x14ac:dyDescent="0.2">
      <c r="A309" s="74">
        <v>300</v>
      </c>
      <c r="B309" s="83" t="s">
        <v>780</v>
      </c>
      <c r="C309" s="83" t="s">
        <v>2001</v>
      </c>
      <c r="D309" s="83"/>
      <c r="E309" s="83" t="s">
        <v>2018</v>
      </c>
      <c r="F309" s="83"/>
      <c r="G309" s="83"/>
      <c r="H309" s="83"/>
      <c r="I309" s="83"/>
      <c r="J309" s="163"/>
      <c r="K309" s="163" t="s">
        <v>296</v>
      </c>
      <c r="L309" s="163">
        <v>4</v>
      </c>
      <c r="M309" s="163" t="s">
        <v>2028</v>
      </c>
      <c r="N309" s="163" t="s">
        <v>2030</v>
      </c>
      <c r="O309" s="163" t="s">
        <v>2031</v>
      </c>
      <c r="P309" s="163"/>
      <c r="Q309" s="163" t="str">
        <f t="shared" si="23"/>
        <v>TTGDTC-ĐHQGHN</v>
      </c>
      <c r="R309" s="163" t="str">
        <f t="shared" si="24"/>
        <v>TTGDTC-ĐHQGHN</v>
      </c>
      <c r="S309" s="163"/>
      <c r="T309" s="163"/>
      <c r="U309" s="163" t="s">
        <v>2032</v>
      </c>
      <c r="V309" s="184"/>
      <c r="W309" s="71" t="s">
        <v>2004</v>
      </c>
      <c r="X309" s="83"/>
      <c r="Y309" s="83" t="s">
        <v>1706</v>
      </c>
      <c r="Z309" s="83"/>
      <c r="AA309" s="161" t="str">
        <f t="shared" si="22"/>
        <v>Sân vận động -  ĐHNNChiều4</v>
      </c>
    </row>
    <row r="310" spans="1:27" ht="33" customHeight="1" x14ac:dyDescent="0.2">
      <c r="A310" s="74">
        <v>301</v>
      </c>
      <c r="B310" s="83" t="s">
        <v>780</v>
      </c>
      <c r="C310" s="83" t="s">
        <v>2001</v>
      </c>
      <c r="D310" s="83"/>
      <c r="E310" s="83" t="s">
        <v>2019</v>
      </c>
      <c r="F310" s="83"/>
      <c r="G310" s="83"/>
      <c r="H310" s="83"/>
      <c r="I310" s="83"/>
      <c r="J310" s="163"/>
      <c r="K310" s="163" t="s">
        <v>296</v>
      </c>
      <c r="L310" s="163">
        <v>4</v>
      </c>
      <c r="M310" s="163" t="s">
        <v>2029</v>
      </c>
      <c r="N310" s="163" t="s">
        <v>2030</v>
      </c>
      <c r="O310" s="163" t="s">
        <v>2031</v>
      </c>
      <c r="P310" s="163"/>
      <c r="Q310" s="163" t="str">
        <f t="shared" si="23"/>
        <v>TTGDTC-ĐHQGHN</v>
      </c>
      <c r="R310" s="163" t="str">
        <f t="shared" si="24"/>
        <v>TTGDTC-ĐHQGHN</v>
      </c>
      <c r="S310" s="163"/>
      <c r="T310" s="163"/>
      <c r="U310" s="163" t="s">
        <v>2032</v>
      </c>
      <c r="V310" s="184"/>
      <c r="W310" s="71" t="s">
        <v>2004</v>
      </c>
      <c r="X310" s="83"/>
      <c r="Y310" s="83" t="s">
        <v>1706</v>
      </c>
      <c r="Z310" s="83"/>
      <c r="AA310" s="161" t="str">
        <f t="shared" si="22"/>
        <v>Sân vận động -  ĐHNNChiều4</v>
      </c>
    </row>
    <row r="311" spans="1:27" ht="33" customHeight="1" x14ac:dyDescent="0.2">
      <c r="A311" s="74">
        <v>302</v>
      </c>
      <c r="B311" s="83" t="s">
        <v>785</v>
      </c>
      <c r="C311" s="83" t="s">
        <v>2002</v>
      </c>
      <c r="D311" s="83"/>
      <c r="E311" s="83" t="s">
        <v>786</v>
      </c>
      <c r="F311" s="83"/>
      <c r="G311" s="83"/>
      <c r="H311" s="83"/>
      <c r="I311" s="83"/>
      <c r="J311" s="163"/>
      <c r="K311" s="163" t="s">
        <v>296</v>
      </c>
      <c r="L311" s="163">
        <v>5</v>
      </c>
      <c r="M311" s="163" t="s">
        <v>2028</v>
      </c>
      <c r="N311" s="163" t="s">
        <v>2030</v>
      </c>
      <c r="O311" s="163" t="s">
        <v>2031</v>
      </c>
      <c r="P311" s="163"/>
      <c r="Q311" s="163" t="str">
        <f t="shared" si="23"/>
        <v>TTGDTC-ĐHQGHN</v>
      </c>
      <c r="R311" s="163" t="str">
        <f t="shared" si="24"/>
        <v>TTGDTC-ĐHQGHN</v>
      </c>
      <c r="S311" s="163"/>
      <c r="T311" s="163"/>
      <c r="U311" s="163" t="s">
        <v>2032</v>
      </c>
      <c r="V311" s="184"/>
      <c r="W311" s="71" t="s">
        <v>2004</v>
      </c>
      <c r="X311" s="83"/>
      <c r="Y311" s="83" t="s">
        <v>1706</v>
      </c>
      <c r="Z311" s="83"/>
      <c r="AA311" s="161" t="str">
        <f t="shared" si="22"/>
        <v>Sân vận động -  ĐHNNChiều5</v>
      </c>
    </row>
    <row r="312" spans="1:27" ht="33" customHeight="1" x14ac:dyDescent="0.2">
      <c r="A312" s="74">
        <v>303</v>
      </c>
      <c r="B312" s="83" t="s">
        <v>785</v>
      </c>
      <c r="C312" s="83" t="s">
        <v>2002</v>
      </c>
      <c r="D312" s="83"/>
      <c r="E312" s="83" t="s">
        <v>787</v>
      </c>
      <c r="F312" s="83"/>
      <c r="G312" s="83"/>
      <c r="H312" s="83"/>
      <c r="I312" s="83"/>
      <c r="J312" s="163"/>
      <c r="K312" s="163" t="s">
        <v>296</v>
      </c>
      <c r="L312" s="163">
        <v>5</v>
      </c>
      <c r="M312" s="163" t="s">
        <v>2029</v>
      </c>
      <c r="N312" s="163" t="s">
        <v>2030</v>
      </c>
      <c r="O312" s="163" t="s">
        <v>2031</v>
      </c>
      <c r="P312" s="163"/>
      <c r="Q312" s="163" t="str">
        <f t="shared" si="23"/>
        <v>TTGDTC-ĐHQGHN</v>
      </c>
      <c r="R312" s="163" t="str">
        <f t="shared" si="24"/>
        <v>TTGDTC-ĐHQGHN</v>
      </c>
      <c r="S312" s="163"/>
      <c r="T312" s="163"/>
      <c r="U312" s="163" t="s">
        <v>2032</v>
      </c>
      <c r="V312" s="184"/>
      <c r="W312" s="71" t="s">
        <v>2004</v>
      </c>
      <c r="X312" s="83"/>
      <c r="Y312" s="83" t="s">
        <v>1706</v>
      </c>
      <c r="Z312" s="83"/>
      <c r="AA312" s="161" t="str">
        <f t="shared" si="22"/>
        <v>Sân vận động -  ĐHNNChiều5</v>
      </c>
    </row>
    <row r="313" spans="1:27" ht="33" customHeight="1" x14ac:dyDescent="0.2">
      <c r="A313" s="74">
        <v>304</v>
      </c>
      <c r="B313" s="83" t="s">
        <v>785</v>
      </c>
      <c r="C313" s="83" t="s">
        <v>2002</v>
      </c>
      <c r="D313" s="83"/>
      <c r="E313" s="83" t="s">
        <v>2020</v>
      </c>
      <c r="F313" s="83"/>
      <c r="G313" s="83"/>
      <c r="H313" s="83"/>
      <c r="I313" s="83"/>
      <c r="J313" s="163"/>
      <c r="K313" s="163" t="s">
        <v>296</v>
      </c>
      <c r="L313" s="163">
        <v>6</v>
      </c>
      <c r="M313" s="163" t="s">
        <v>2028</v>
      </c>
      <c r="N313" s="163" t="s">
        <v>2030</v>
      </c>
      <c r="O313" s="163" t="s">
        <v>2031</v>
      </c>
      <c r="P313" s="163"/>
      <c r="Q313" s="163" t="str">
        <f t="shared" si="23"/>
        <v>TTGDTC-ĐHQGHN</v>
      </c>
      <c r="R313" s="163" t="str">
        <f t="shared" si="24"/>
        <v>TTGDTC-ĐHQGHN</v>
      </c>
      <c r="S313" s="163"/>
      <c r="T313" s="163"/>
      <c r="U313" s="163" t="s">
        <v>2032</v>
      </c>
      <c r="V313" s="184"/>
      <c r="W313" s="71" t="s">
        <v>2004</v>
      </c>
      <c r="X313" s="83"/>
      <c r="Y313" s="83" t="s">
        <v>1706</v>
      </c>
      <c r="Z313" s="83"/>
      <c r="AA313" s="161" t="str">
        <f t="shared" si="22"/>
        <v>Sân vận động -  ĐHNNChiều6</v>
      </c>
    </row>
    <row r="314" spans="1:27" ht="33" customHeight="1" x14ac:dyDescent="0.2">
      <c r="A314" s="74">
        <v>305</v>
      </c>
      <c r="B314" s="83" t="s">
        <v>785</v>
      </c>
      <c r="C314" s="83" t="s">
        <v>2002</v>
      </c>
      <c r="D314" s="83"/>
      <c r="E314" s="83" t="s">
        <v>2021</v>
      </c>
      <c r="F314" s="83"/>
      <c r="G314" s="83"/>
      <c r="H314" s="83"/>
      <c r="I314" s="83"/>
      <c r="J314" s="163"/>
      <c r="K314" s="163" t="s">
        <v>296</v>
      </c>
      <c r="L314" s="163">
        <v>6</v>
      </c>
      <c r="M314" s="163" t="s">
        <v>2029</v>
      </c>
      <c r="N314" s="163" t="s">
        <v>2030</v>
      </c>
      <c r="O314" s="163" t="s">
        <v>2031</v>
      </c>
      <c r="P314" s="163"/>
      <c r="Q314" s="163" t="str">
        <f t="shared" si="23"/>
        <v>TTGDTC-ĐHQGHN</v>
      </c>
      <c r="R314" s="163" t="str">
        <f t="shared" si="24"/>
        <v>TTGDTC-ĐHQGHN</v>
      </c>
      <c r="S314" s="163"/>
      <c r="T314" s="163"/>
      <c r="U314" s="163" t="s">
        <v>2032</v>
      </c>
      <c r="V314" s="184"/>
      <c r="W314" s="71" t="s">
        <v>2004</v>
      </c>
      <c r="X314" s="83"/>
      <c r="Y314" s="83" t="s">
        <v>1706</v>
      </c>
      <c r="Z314" s="83"/>
      <c r="AA314" s="161" t="str">
        <f t="shared" si="22"/>
        <v>Sân vận động -  ĐHNNChiều6</v>
      </c>
    </row>
    <row r="315" spans="1:27" ht="33" customHeight="1" x14ac:dyDescent="0.2">
      <c r="A315" s="74">
        <v>306</v>
      </c>
      <c r="B315" s="83" t="s">
        <v>788</v>
      </c>
      <c r="C315" s="83" t="s">
        <v>2003</v>
      </c>
      <c r="D315" s="83"/>
      <c r="E315" s="83" t="s">
        <v>2022</v>
      </c>
      <c r="F315" s="83"/>
      <c r="G315" s="83"/>
      <c r="H315" s="83"/>
      <c r="I315" s="83"/>
      <c r="J315" s="163"/>
      <c r="K315" s="163" t="s">
        <v>296</v>
      </c>
      <c r="L315" s="163">
        <v>3</v>
      </c>
      <c r="M315" s="163" t="s">
        <v>2028</v>
      </c>
      <c r="N315" s="163" t="s">
        <v>2030</v>
      </c>
      <c r="O315" s="163" t="s">
        <v>2031</v>
      </c>
      <c r="P315" s="163"/>
      <c r="Q315" s="163" t="str">
        <f t="shared" si="23"/>
        <v>TTGDTC-ĐHQGHN</v>
      </c>
      <c r="R315" s="163" t="str">
        <f t="shared" si="24"/>
        <v>TTGDTC-ĐHQGHN</v>
      </c>
      <c r="S315" s="163"/>
      <c r="T315" s="163"/>
      <c r="U315" s="163" t="s">
        <v>2032</v>
      </c>
      <c r="V315" s="184"/>
      <c r="W315" s="71" t="s">
        <v>2004</v>
      </c>
      <c r="X315" s="83"/>
      <c r="Y315" s="83" t="s">
        <v>1706</v>
      </c>
      <c r="Z315" s="83"/>
      <c r="AA315" s="161" t="str">
        <f t="shared" si="22"/>
        <v>Sân vận động -  ĐHNNChiều3</v>
      </c>
    </row>
    <row r="316" spans="1:27" ht="33" customHeight="1" x14ac:dyDescent="0.2">
      <c r="A316" s="74">
        <v>307</v>
      </c>
      <c r="B316" s="83" t="s">
        <v>788</v>
      </c>
      <c r="C316" s="83" t="s">
        <v>2003</v>
      </c>
      <c r="D316" s="83"/>
      <c r="E316" s="83" t="s">
        <v>2023</v>
      </c>
      <c r="F316" s="83"/>
      <c r="G316" s="83"/>
      <c r="H316" s="83"/>
      <c r="I316" s="83"/>
      <c r="J316" s="163"/>
      <c r="K316" s="163" t="s">
        <v>296</v>
      </c>
      <c r="L316" s="163">
        <v>3</v>
      </c>
      <c r="M316" s="163" t="s">
        <v>2029</v>
      </c>
      <c r="N316" s="163" t="s">
        <v>2030</v>
      </c>
      <c r="O316" s="163" t="s">
        <v>2031</v>
      </c>
      <c r="P316" s="163"/>
      <c r="Q316" s="163" t="str">
        <f t="shared" si="23"/>
        <v>TTGDTC-ĐHQGHN</v>
      </c>
      <c r="R316" s="163" t="str">
        <f t="shared" si="24"/>
        <v>TTGDTC-ĐHQGHN</v>
      </c>
      <c r="S316" s="163"/>
      <c r="T316" s="163"/>
      <c r="U316" s="163" t="s">
        <v>2032</v>
      </c>
      <c r="V316" s="184"/>
      <c r="W316" s="71" t="s">
        <v>2004</v>
      </c>
      <c r="X316" s="83"/>
      <c r="Y316" s="83" t="s">
        <v>1706</v>
      </c>
      <c r="Z316" s="83"/>
      <c r="AA316" s="161" t="str">
        <f t="shared" si="22"/>
        <v>Sân vận động -  ĐHNNChiều3</v>
      </c>
    </row>
    <row r="317" spans="1:27" ht="33" customHeight="1" x14ac:dyDescent="0.2">
      <c r="A317" s="74">
        <v>308</v>
      </c>
      <c r="B317" s="83" t="s">
        <v>788</v>
      </c>
      <c r="C317" s="83" t="s">
        <v>2003</v>
      </c>
      <c r="D317" s="83"/>
      <c r="E317" s="83" t="s">
        <v>1997</v>
      </c>
      <c r="F317" s="83"/>
      <c r="G317" s="83"/>
      <c r="H317" s="83"/>
      <c r="I317" s="83"/>
      <c r="J317" s="163"/>
      <c r="K317" s="163" t="s">
        <v>296</v>
      </c>
      <c r="L317" s="163">
        <v>5</v>
      </c>
      <c r="M317" s="163" t="s">
        <v>2028</v>
      </c>
      <c r="N317" s="163" t="s">
        <v>2030</v>
      </c>
      <c r="O317" s="163" t="s">
        <v>2031</v>
      </c>
      <c r="P317" s="163"/>
      <c r="Q317" s="163" t="str">
        <f t="shared" si="23"/>
        <v>TTGDTC-ĐHQGHN</v>
      </c>
      <c r="R317" s="163" t="str">
        <f t="shared" si="24"/>
        <v>TTGDTC-ĐHQGHN</v>
      </c>
      <c r="S317" s="163"/>
      <c r="T317" s="163"/>
      <c r="U317" s="163" t="s">
        <v>2032</v>
      </c>
      <c r="V317" s="184"/>
      <c r="W317" s="71" t="s">
        <v>2004</v>
      </c>
      <c r="X317" s="83"/>
      <c r="Y317" s="83" t="s">
        <v>1706</v>
      </c>
      <c r="Z317" s="83"/>
      <c r="AA317" s="161" t="str">
        <f t="shared" si="22"/>
        <v>Sân vận động -  ĐHNNChiều5</v>
      </c>
    </row>
    <row r="318" spans="1:27" ht="33" customHeight="1" x14ac:dyDescent="0.2">
      <c r="A318" s="74">
        <v>309</v>
      </c>
      <c r="B318" s="83" t="s">
        <v>788</v>
      </c>
      <c r="C318" s="83" t="s">
        <v>2003</v>
      </c>
      <c r="D318" s="83"/>
      <c r="E318" s="83" t="s">
        <v>1998</v>
      </c>
      <c r="F318" s="83"/>
      <c r="G318" s="83"/>
      <c r="H318" s="83"/>
      <c r="I318" s="83"/>
      <c r="J318" s="163"/>
      <c r="K318" s="163" t="s">
        <v>296</v>
      </c>
      <c r="L318" s="163">
        <v>5</v>
      </c>
      <c r="M318" s="163" t="s">
        <v>2029</v>
      </c>
      <c r="N318" s="163" t="s">
        <v>2030</v>
      </c>
      <c r="O318" s="163" t="s">
        <v>2031</v>
      </c>
      <c r="P318" s="163"/>
      <c r="Q318" s="163" t="str">
        <f t="shared" si="23"/>
        <v>TTGDTC-ĐHQGHN</v>
      </c>
      <c r="R318" s="163" t="str">
        <f t="shared" si="24"/>
        <v>TTGDTC-ĐHQGHN</v>
      </c>
      <c r="S318" s="163"/>
      <c r="T318" s="163"/>
      <c r="U318" s="163" t="s">
        <v>2032</v>
      </c>
      <c r="V318" s="184"/>
      <c r="W318" s="71" t="s">
        <v>2004</v>
      </c>
      <c r="X318" s="83"/>
      <c r="Y318" s="83" t="s">
        <v>1706</v>
      </c>
      <c r="Z318" s="83"/>
      <c r="AA318" s="161" t="str">
        <f t="shared" si="22"/>
        <v>Sân vận động -  ĐHNNChiều5</v>
      </c>
    </row>
    <row r="319" spans="1:27" x14ac:dyDescent="0.2">
      <c r="J319" s="159"/>
      <c r="P319" s="159"/>
      <c r="Q319" s="159"/>
      <c r="R319" s="159"/>
      <c r="S319" s="159"/>
      <c r="T319" s="159"/>
      <c r="U319" s="159"/>
      <c r="V319" s="159"/>
    </row>
    <row r="320" spans="1:27" ht="27.75" customHeight="1" x14ac:dyDescent="0.2">
      <c r="B320" s="186" t="s">
        <v>2285</v>
      </c>
      <c r="J320" s="159"/>
      <c r="P320" s="159"/>
      <c r="Q320" s="159"/>
      <c r="R320" s="159"/>
      <c r="S320" s="159"/>
      <c r="T320" s="159"/>
      <c r="U320" s="159"/>
      <c r="V320" s="159"/>
    </row>
    <row r="321" spans="1:27" ht="16.5" customHeight="1" x14ac:dyDescent="0.2"/>
    <row r="322" spans="1:27" ht="16.5" customHeight="1" x14ac:dyDescent="0.2"/>
    <row r="324" spans="1:27" ht="16.5" customHeight="1" x14ac:dyDescent="0.2"/>
    <row r="325" spans="1:27" ht="16.5" customHeight="1" x14ac:dyDescent="0.2"/>
    <row r="327" spans="1:27" ht="16.5" customHeight="1" x14ac:dyDescent="0.2"/>
    <row r="328" spans="1:27" ht="16.5" customHeight="1" x14ac:dyDescent="0.2"/>
    <row r="330" spans="1:27" ht="50.25" customHeight="1" x14ac:dyDescent="0.2">
      <c r="A330" s="74">
        <v>264</v>
      </c>
      <c r="B330" s="83" t="s">
        <v>1613</v>
      </c>
      <c r="C330" s="83" t="s">
        <v>1614</v>
      </c>
      <c r="D330" s="83"/>
      <c r="E330" s="83" t="s">
        <v>1614</v>
      </c>
      <c r="F330" s="83">
        <v>3</v>
      </c>
      <c r="G330" s="83" t="s">
        <v>192</v>
      </c>
      <c r="H330" s="83" t="s">
        <v>1610</v>
      </c>
      <c r="I330" s="83">
        <v>51</v>
      </c>
      <c r="J330" s="163">
        <v>1</v>
      </c>
      <c r="K330" s="161" t="s">
        <v>296</v>
      </c>
      <c r="L330" s="161" t="s">
        <v>1920</v>
      </c>
      <c r="M330" s="161" t="s">
        <v>298</v>
      </c>
      <c r="N330" s="161" t="s">
        <v>337</v>
      </c>
      <c r="O330" s="169">
        <f>VLOOKUP(N330,'Giang duong'!A:H,3,0)</f>
        <v>70</v>
      </c>
      <c r="P330" s="163"/>
      <c r="Q330" s="163"/>
      <c r="R330" s="163"/>
      <c r="S330" s="163"/>
      <c r="T330" s="163"/>
      <c r="U330" s="163" t="s">
        <v>216</v>
      </c>
      <c r="V330" s="168"/>
      <c r="W330" s="71" t="s">
        <v>2035</v>
      </c>
      <c r="X330" s="83" t="s">
        <v>2039</v>
      </c>
      <c r="Y330" s="83" t="s">
        <v>1490</v>
      </c>
      <c r="Z330" s="83"/>
      <c r="AA330" s="83"/>
    </row>
    <row r="331" spans="1:27" ht="50.25" customHeight="1" x14ac:dyDescent="0.2">
      <c r="A331" s="74">
        <v>13</v>
      </c>
      <c r="B331" s="83" t="s">
        <v>1716</v>
      </c>
      <c r="C331" s="83" t="s">
        <v>1722</v>
      </c>
      <c r="D331" s="83"/>
      <c r="E331" s="83" t="s">
        <v>1722</v>
      </c>
      <c r="F331" s="83">
        <v>3</v>
      </c>
      <c r="G331" s="83" t="s">
        <v>192</v>
      </c>
      <c r="H331" s="83" t="s">
        <v>1611</v>
      </c>
      <c r="I331" s="83">
        <v>114</v>
      </c>
      <c r="J331" s="163" t="s">
        <v>1957</v>
      </c>
      <c r="K331" s="163" t="s">
        <v>296</v>
      </c>
      <c r="L331" s="163" t="s">
        <v>1918</v>
      </c>
      <c r="M331" s="163" t="s">
        <v>297</v>
      </c>
      <c r="N331" s="163" t="s">
        <v>365</v>
      </c>
      <c r="O331" s="169">
        <f>VLOOKUP(N331,'Giang duong'!A:H,3,0)</f>
        <v>80</v>
      </c>
      <c r="P331" s="163"/>
      <c r="Q331" s="163"/>
      <c r="R331" s="163"/>
      <c r="S331" s="163"/>
      <c r="T331" s="163"/>
      <c r="U331" s="163" t="s">
        <v>216</v>
      </c>
      <c r="V331" s="168"/>
      <c r="W331" s="71" t="s">
        <v>2035</v>
      </c>
      <c r="X331" s="83" t="s">
        <v>2040</v>
      </c>
      <c r="Y331" s="83" t="s">
        <v>1706</v>
      </c>
      <c r="Z331" s="83"/>
      <c r="AA331" s="83"/>
    </row>
    <row r="332" spans="1:27" s="72" customFormat="1" ht="50.25" customHeight="1" x14ac:dyDescent="0.2">
      <c r="A332" s="74">
        <v>37</v>
      </c>
      <c r="B332" s="71" t="s">
        <v>97</v>
      </c>
      <c r="C332" s="71" t="s">
        <v>96</v>
      </c>
      <c r="D332" s="71" t="s">
        <v>29</v>
      </c>
      <c r="E332" s="71" t="s">
        <v>96</v>
      </c>
      <c r="F332" s="71">
        <v>3</v>
      </c>
      <c r="G332" s="71" t="s">
        <v>199</v>
      </c>
      <c r="H332" s="71" t="s">
        <v>44</v>
      </c>
      <c r="I332" s="71">
        <v>82</v>
      </c>
      <c r="J332" s="71">
        <v>1</v>
      </c>
      <c r="K332" s="163" t="s">
        <v>186</v>
      </c>
      <c r="L332" s="161" t="s">
        <v>1956</v>
      </c>
      <c r="M332" s="163" t="s">
        <v>301</v>
      </c>
      <c r="N332" s="163" t="s">
        <v>365</v>
      </c>
      <c r="O332" s="169">
        <f>VLOOKUP(N332,'Giang duong'!A:H,3,0)</f>
        <v>80</v>
      </c>
      <c r="P332" s="71"/>
      <c r="Q332" s="198" t="s">
        <v>2245</v>
      </c>
      <c r="R332" s="71" t="s">
        <v>2246</v>
      </c>
      <c r="S332" s="71"/>
      <c r="T332" s="71"/>
      <c r="U332" s="71" t="s">
        <v>173</v>
      </c>
      <c r="V332" s="168"/>
      <c r="W332" s="71" t="s">
        <v>2035</v>
      </c>
      <c r="X332" s="71"/>
      <c r="Y332" s="71" t="s">
        <v>1915</v>
      </c>
      <c r="Z332" s="71"/>
      <c r="AA332" s="71"/>
    </row>
  </sheetData>
  <autoFilter ref="A9:GY318"/>
  <sortState ref="A8:HA210">
    <sortCondition ref="B8:B210"/>
    <sortCondition ref="H8:H210"/>
    <sortCondition ref="G8:G210"/>
  </sortState>
  <mergeCells count="5">
    <mergeCell ref="R3:W3"/>
    <mergeCell ref="A4:W4"/>
    <mergeCell ref="A5:W5"/>
    <mergeCell ref="A6:W6"/>
    <mergeCell ref="A7:W7"/>
  </mergeCells>
  <hyperlinks>
    <hyperlink ref="T27" r:id="rId1"/>
    <hyperlink ref="T78" r:id="rId2"/>
    <hyperlink ref="T169" r:id="rId3"/>
    <hyperlink ref="T183" r:id="rId4" display="dangquyduongts@gmail.com"/>
    <hyperlink ref="T207" r:id="rId5" display="hoihv@vnu.edu.vn_x000a_"/>
    <hyperlink ref="T259" r:id="rId6"/>
    <hyperlink ref="T119" r:id="rId7"/>
    <hyperlink ref="T130" r:id="rId8" display="tonld@vnu.edu.vn"/>
    <hyperlink ref="T131" r:id="rId9"/>
    <hyperlink ref="T161" r:id="rId10"/>
  </hyperlinks>
  <pageMargins left="0.32" right="0.25" top="0.32" bottom="0.37" header="0.17" footer="0.17"/>
  <pageSetup paperSize="9" scale="70" fitToHeight="0" orientation="landscape" r:id="rId11"/>
  <headerFooter>
    <oddFooter>&amp;C&amp;P/&amp;N</oddFooter>
  </headerFooter>
  <drawing r:id="rId12"/>
  <legacy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topLeftCell="Z1" workbookViewId="0">
      <selection activeCell="AD18" sqref="AD18"/>
    </sheetView>
  </sheetViews>
  <sheetFormatPr defaultRowHeight="11.25" x14ac:dyDescent="0.2"/>
  <cols>
    <col min="1" max="1" width="8.85546875" style="240" customWidth="1"/>
    <col min="2" max="2" width="24.85546875" style="240" customWidth="1"/>
    <col min="3" max="3" width="4.85546875" style="240" customWidth="1"/>
    <col min="4" max="4" width="9.5703125" style="240" hidden="1" customWidth="1"/>
    <col min="5" max="5" width="9.140625" style="252" hidden="1" customWidth="1"/>
    <col min="6" max="6" width="11.85546875" style="252" hidden="1" customWidth="1"/>
    <col min="7" max="7" width="9.140625" style="252" hidden="1" customWidth="1"/>
    <col min="8" max="8" width="20.5703125" style="252" hidden="1" customWidth="1"/>
    <col min="9" max="15" width="9.140625" style="240" hidden="1" customWidth="1"/>
    <col min="16" max="16" width="12.42578125" style="240" hidden="1" customWidth="1"/>
    <col min="17" max="24" width="7.7109375" style="240" hidden="1" customWidth="1"/>
    <col min="25" max="25" width="16" style="240" hidden="1" customWidth="1"/>
    <col min="26" max="45" width="5.5703125" style="240" customWidth="1"/>
    <col min="46" max="16384" width="9.140625" style="240"/>
  </cols>
  <sheetData>
    <row r="1" spans="1:45" s="238" customFormat="1" ht="24" customHeight="1" x14ac:dyDescent="0.2">
      <c r="A1" s="234" t="s">
        <v>1904</v>
      </c>
      <c r="B1" s="235" t="s">
        <v>10</v>
      </c>
      <c r="C1" s="235" t="s">
        <v>12</v>
      </c>
      <c r="D1" s="235" t="s">
        <v>1905</v>
      </c>
      <c r="E1" s="268" t="s">
        <v>1914</v>
      </c>
      <c r="F1" s="268"/>
      <c r="G1" s="268"/>
      <c r="H1" s="268"/>
      <c r="I1" s="236"/>
      <c r="J1" s="237" t="s">
        <v>1975</v>
      </c>
      <c r="K1" s="269" t="s">
        <v>1974</v>
      </c>
      <c r="L1" s="269"/>
      <c r="M1" s="269"/>
      <c r="N1" s="269"/>
      <c r="O1" s="269"/>
      <c r="P1" s="269" t="s">
        <v>7</v>
      </c>
      <c r="Q1" s="269"/>
      <c r="R1" s="269"/>
      <c r="S1" s="269"/>
      <c r="T1" s="269"/>
      <c r="U1" s="269"/>
      <c r="V1" s="236"/>
      <c r="W1" s="236"/>
      <c r="X1" s="236"/>
      <c r="Y1" s="236"/>
      <c r="Z1" s="267" t="s">
        <v>1976</v>
      </c>
      <c r="AA1" s="267"/>
      <c r="AB1" s="267"/>
      <c r="AC1" s="267"/>
      <c r="AD1" s="267"/>
      <c r="AE1" s="267"/>
      <c r="AF1" s="267"/>
      <c r="AG1" s="267"/>
      <c r="AH1" s="267"/>
      <c r="AI1" s="267"/>
    </row>
    <row r="2" spans="1:45" x14ac:dyDescent="0.2">
      <c r="A2" s="234"/>
      <c r="B2" s="235"/>
      <c r="C2" s="235"/>
      <c r="D2" s="235"/>
      <c r="E2" s="268" t="s">
        <v>186</v>
      </c>
      <c r="F2" s="268"/>
      <c r="G2" s="268" t="s">
        <v>296</v>
      </c>
      <c r="H2" s="268"/>
      <c r="I2" s="239"/>
      <c r="J2" s="239"/>
      <c r="K2" s="239">
        <v>2</v>
      </c>
      <c r="L2" s="239">
        <v>3</v>
      </c>
      <c r="M2" s="239">
        <v>4</v>
      </c>
      <c r="N2" s="239">
        <v>5</v>
      </c>
      <c r="O2" s="239">
        <v>6</v>
      </c>
      <c r="P2" s="239" t="s">
        <v>1978</v>
      </c>
      <c r="Q2" s="239" t="s">
        <v>1979</v>
      </c>
      <c r="R2" s="239" t="s">
        <v>1980</v>
      </c>
      <c r="S2" s="239" t="s">
        <v>1981</v>
      </c>
      <c r="T2" s="239" t="s">
        <v>1982</v>
      </c>
      <c r="U2" s="239" t="s">
        <v>1983</v>
      </c>
      <c r="V2" s="239" t="s">
        <v>1984</v>
      </c>
      <c r="W2" s="239" t="s">
        <v>1985</v>
      </c>
      <c r="X2" s="239" t="s">
        <v>1986</v>
      </c>
      <c r="Y2" s="239" t="s">
        <v>1987</v>
      </c>
      <c r="Z2" s="239" t="s">
        <v>1978</v>
      </c>
      <c r="AA2" s="239" t="s">
        <v>1979</v>
      </c>
      <c r="AB2" s="239" t="s">
        <v>1980</v>
      </c>
      <c r="AC2" s="239" t="s">
        <v>1981</v>
      </c>
      <c r="AD2" s="239" t="s">
        <v>1982</v>
      </c>
      <c r="AE2" s="239" t="s">
        <v>1983</v>
      </c>
      <c r="AF2" s="239" t="s">
        <v>1984</v>
      </c>
      <c r="AG2" s="239" t="s">
        <v>1985</v>
      </c>
      <c r="AH2" s="239" t="s">
        <v>1986</v>
      </c>
      <c r="AI2" s="239" t="s">
        <v>1987</v>
      </c>
      <c r="AJ2" s="233" t="s">
        <v>1978</v>
      </c>
      <c r="AK2" s="233" t="s">
        <v>1979</v>
      </c>
      <c r="AL2" s="233" t="s">
        <v>1980</v>
      </c>
      <c r="AM2" s="233" t="s">
        <v>1981</v>
      </c>
      <c r="AN2" s="233" t="s">
        <v>1982</v>
      </c>
      <c r="AO2" s="233" t="s">
        <v>1983</v>
      </c>
      <c r="AP2" s="233" t="s">
        <v>1984</v>
      </c>
      <c r="AQ2" s="233" t="s">
        <v>1985</v>
      </c>
      <c r="AR2" s="233" t="s">
        <v>1986</v>
      </c>
      <c r="AS2" s="233" t="s">
        <v>1987</v>
      </c>
    </row>
    <row r="3" spans="1:45" x14ac:dyDescent="0.2">
      <c r="A3" s="241" t="s">
        <v>310</v>
      </c>
      <c r="B3" s="242" t="s">
        <v>1906</v>
      </c>
      <c r="C3" s="242">
        <v>60</v>
      </c>
      <c r="D3" s="242">
        <v>30</v>
      </c>
      <c r="E3" s="243" t="s">
        <v>261</v>
      </c>
      <c r="F3" s="243" t="s">
        <v>300</v>
      </c>
      <c r="G3" s="243" t="s">
        <v>261</v>
      </c>
      <c r="H3" s="243" t="s">
        <v>322</v>
      </c>
      <c r="I3" s="239" t="str">
        <f>TEXT(A3,"0")</f>
        <v>801VU</v>
      </c>
      <c r="J3" s="239"/>
      <c r="K3" s="239">
        <v>2</v>
      </c>
      <c r="L3" s="239">
        <v>3</v>
      </c>
      <c r="M3" s="239">
        <v>4</v>
      </c>
      <c r="N3" s="239">
        <v>5</v>
      </c>
      <c r="O3" s="239">
        <v>6</v>
      </c>
      <c r="P3" s="239" t="str">
        <f>$A3&amp;"sáng"&amp;K3</f>
        <v>801VUsáng2</v>
      </c>
      <c r="Q3" s="239" t="str">
        <f t="shared" ref="Q3:S3" si="0">$A3&amp;"sáng"&amp;L3</f>
        <v>801VUsáng3</v>
      </c>
      <c r="R3" s="239" t="str">
        <f t="shared" si="0"/>
        <v>801VUsáng4</v>
      </c>
      <c r="S3" s="239" t="str">
        <f t="shared" si="0"/>
        <v>801VUsáng5</v>
      </c>
      <c r="T3" s="239" t="str">
        <f>$A3&amp;"sáng"&amp;O3</f>
        <v>801VUsáng6</v>
      </c>
      <c r="U3" s="239" t="str">
        <f>$A3&amp;"chiều"&amp;K3</f>
        <v>801VUchiều2</v>
      </c>
      <c r="V3" s="239" t="str">
        <f t="shared" ref="V3:Y3" si="1">$A3&amp;"chiều"&amp;L3</f>
        <v>801VUchiều3</v>
      </c>
      <c r="W3" s="239" t="str">
        <f t="shared" si="1"/>
        <v>801VUchiều4</v>
      </c>
      <c r="X3" s="239" t="str">
        <f t="shared" si="1"/>
        <v>801VUchiều5</v>
      </c>
      <c r="Y3" s="239" t="str">
        <f t="shared" si="1"/>
        <v>801VUchiều6</v>
      </c>
      <c r="Z3" s="239" t="str">
        <f>VLOOKUP(P3,Sheet1!$E:$F,2,0)</f>
        <v>OK</v>
      </c>
      <c r="AA3" s="239" t="str">
        <f>VLOOKUP(Q3,Sheet1!$E:$F,2,0)</f>
        <v>OK</v>
      </c>
      <c r="AB3" s="239" t="str">
        <f>VLOOKUP(R3,Sheet1!$E:$F,2,0)</f>
        <v>OK</v>
      </c>
      <c r="AC3" s="239" t="str">
        <f>VLOOKUP(S3,Sheet1!$E:$F,2,0)</f>
        <v>OK</v>
      </c>
      <c r="AD3" s="239" t="str">
        <f>VLOOKUP(T3,Sheet1!$E:$F,2,0)</f>
        <v>OK</v>
      </c>
      <c r="AE3" s="239" t="str">
        <f>VLOOKUP(U3,Sheet1!$E:$F,2,0)</f>
        <v>OK</v>
      </c>
      <c r="AF3" s="239" t="str">
        <f>VLOOKUP(V3,Sheet1!$E:$F,2,0)</f>
        <v>OK</v>
      </c>
      <c r="AG3" s="239" t="str">
        <f>VLOOKUP(W3,Sheet1!$E:$F,2,0)</f>
        <v>OK</v>
      </c>
      <c r="AH3" s="239" t="str">
        <f>VLOOKUP(X3,Sheet1!$E:$F,2,0)</f>
        <v>OK</v>
      </c>
      <c r="AI3" s="239" t="e">
        <f>VLOOKUP(Y3,Sheet1!$E:$F,2,0)</f>
        <v>#N/A</v>
      </c>
      <c r="AJ3" s="239">
        <f>COUNTIF('TBK 2 2018-2019'!$AA:$AA,P3)</f>
        <v>1</v>
      </c>
      <c r="AK3" s="239">
        <f>COUNTIF('TBK 2 2018-2019'!$AA:$AA,Q3)</f>
        <v>1</v>
      </c>
      <c r="AL3" s="239">
        <f>COUNTIF('TBK 2 2018-2019'!$AA:$AA,R3)</f>
        <v>0</v>
      </c>
      <c r="AM3" s="239">
        <f>COUNTIF('TBK 2 2018-2019'!$AA:$AA,S3)</f>
        <v>0</v>
      </c>
      <c r="AN3" s="239">
        <f>COUNTIF('TBK 2 2018-2019'!$AA:$AA,T3)</f>
        <v>1</v>
      </c>
      <c r="AO3" s="239">
        <f>COUNTIF('TBK 2 2018-2019'!$AA:$AA,U3)</f>
        <v>2</v>
      </c>
      <c r="AP3" s="239">
        <f>COUNTIF('TBK 2 2018-2019'!$AA:$AA,V3)</f>
        <v>0</v>
      </c>
      <c r="AQ3" s="239">
        <f>COUNTIF('TBK 2 2018-2019'!$AA:$AA,W3)</f>
        <v>0</v>
      </c>
      <c r="AR3" s="239">
        <f>COUNTIF('TBK 2 2018-2019'!$AA:$AA,X3)</f>
        <v>1</v>
      </c>
      <c r="AS3" s="239">
        <f>COUNTIF('TBK 2 2018-2019'!$AA:$AA,Y3)</f>
        <v>0</v>
      </c>
    </row>
    <row r="4" spans="1:45" x14ac:dyDescent="0.2">
      <c r="A4" s="241" t="s">
        <v>311</v>
      </c>
      <c r="B4" s="242" t="s">
        <v>1906</v>
      </c>
      <c r="C4" s="242">
        <v>60</v>
      </c>
      <c r="D4" s="242">
        <v>30</v>
      </c>
      <c r="E4" s="243" t="s">
        <v>261</v>
      </c>
      <c r="F4" s="243" t="s">
        <v>299</v>
      </c>
      <c r="G4" s="244" t="s">
        <v>261</v>
      </c>
      <c r="H4" s="244" t="s">
        <v>323</v>
      </c>
      <c r="I4" s="239" t="str">
        <f t="shared" ref="I4:I18" si="2">TEXT(A4,"0")</f>
        <v>802VU</v>
      </c>
      <c r="J4" s="239"/>
      <c r="K4" s="239">
        <v>2</v>
      </c>
      <c r="L4" s="239">
        <v>3</v>
      </c>
      <c r="M4" s="239">
        <v>4</v>
      </c>
      <c r="N4" s="239">
        <v>5</v>
      </c>
      <c r="O4" s="239">
        <v>6</v>
      </c>
      <c r="P4" s="239" t="str">
        <f t="shared" ref="P4:P27" si="3">A4&amp;"sáng"&amp;K4</f>
        <v>802VUsáng2</v>
      </c>
      <c r="Q4" s="239" t="str">
        <f t="shared" ref="Q4:Q27" si="4">$A4&amp;"sáng"&amp;L4</f>
        <v>802VUsáng3</v>
      </c>
      <c r="R4" s="239" t="str">
        <f t="shared" ref="R4:R27" si="5">$A4&amp;"sáng"&amp;M4</f>
        <v>802VUsáng4</v>
      </c>
      <c r="S4" s="239" t="str">
        <f t="shared" ref="S4:S27" si="6">$A4&amp;"sáng"&amp;N4</f>
        <v>802VUsáng5</v>
      </c>
      <c r="T4" s="239" t="str">
        <f t="shared" ref="T4:T27" si="7">$A4&amp;"sáng"&amp;O4</f>
        <v>802VUsáng6</v>
      </c>
      <c r="U4" s="239" t="str">
        <f t="shared" ref="U4:U27" si="8">A4&amp;"chiều"&amp;K4</f>
        <v>802VUchiều2</v>
      </c>
      <c r="V4" s="239" t="str">
        <f t="shared" ref="V4:V27" si="9">$A4&amp;"chiều"&amp;L4</f>
        <v>802VUchiều3</v>
      </c>
      <c r="W4" s="239" t="str">
        <f t="shared" ref="W4:W27" si="10">$A4&amp;"chiều"&amp;M4</f>
        <v>802VUchiều4</v>
      </c>
      <c r="X4" s="239" t="str">
        <f t="shared" ref="X4:X27" si="11">$A4&amp;"chiều"&amp;N4</f>
        <v>802VUchiều5</v>
      </c>
      <c r="Y4" s="239" t="str">
        <f t="shared" ref="Y4:Y27" si="12">$A4&amp;"chiều"&amp;O4</f>
        <v>802VUchiều6</v>
      </c>
      <c r="Z4" s="239" t="str">
        <f>VLOOKUP(P4,Sheet1!$E:$F,2,0)</f>
        <v>OK</v>
      </c>
      <c r="AA4" s="239" t="str">
        <f>VLOOKUP(Q4,Sheet1!$E:$F,2,0)</f>
        <v>OK</v>
      </c>
      <c r="AB4" s="239" t="str">
        <f>VLOOKUP(R4,Sheet1!$E:$F,2,0)</f>
        <v>OK</v>
      </c>
      <c r="AC4" s="239" t="str">
        <f>VLOOKUP(S4,Sheet1!$E:$F,2,0)</f>
        <v>OK</v>
      </c>
      <c r="AD4" s="239" t="str">
        <f>VLOOKUP(T4,Sheet1!$E:$F,2,0)</f>
        <v>OK</v>
      </c>
      <c r="AE4" s="239" t="e">
        <f>VLOOKUP(U4,Sheet1!$E:$F,2,0)</f>
        <v>#N/A</v>
      </c>
      <c r="AF4" s="239" t="str">
        <f>VLOOKUP(V4,Sheet1!$E:$F,2,0)</f>
        <v>OK</v>
      </c>
      <c r="AG4" s="239" t="str">
        <f>VLOOKUP(W4,Sheet1!$E:$F,2,0)</f>
        <v>OK</v>
      </c>
      <c r="AH4" s="239" t="str">
        <f>VLOOKUP(X4,Sheet1!$E:$F,2,0)</f>
        <v>OK</v>
      </c>
      <c r="AI4" s="239" t="e">
        <f>VLOOKUP(Y4,Sheet1!$E:$F,2,0)</f>
        <v>#N/A</v>
      </c>
      <c r="AJ4" s="239">
        <f>COUNTIF('TBK 2 2018-2019'!$AA:$AA,P4)</f>
        <v>1</v>
      </c>
      <c r="AK4" s="239">
        <f>COUNTIF('TBK 2 2018-2019'!$AA:$AA,Q4)</f>
        <v>1</v>
      </c>
      <c r="AL4" s="239">
        <f>COUNTIF('TBK 2 2018-2019'!$AA:$AA,R4)</f>
        <v>0</v>
      </c>
      <c r="AM4" s="239">
        <f>COUNTIF('TBK 2 2018-2019'!$AA:$AA,S4)</f>
        <v>0</v>
      </c>
      <c r="AN4" s="239">
        <f>COUNTIF('TBK 2 2018-2019'!$AA:$AA,T4)</f>
        <v>1</v>
      </c>
      <c r="AO4" s="239">
        <f>COUNTIF('TBK 2 2018-2019'!$AA:$AA,U4)</f>
        <v>0</v>
      </c>
      <c r="AP4" s="239">
        <f>COUNTIF('TBK 2 2018-2019'!$AA:$AA,V4)</f>
        <v>0</v>
      </c>
      <c r="AQ4" s="239">
        <f>COUNTIF('TBK 2 2018-2019'!$AA:$AA,W4)</f>
        <v>0</v>
      </c>
      <c r="AR4" s="239">
        <f>COUNTIF('TBK 2 2018-2019'!$AA:$AA,X4)</f>
        <v>2</v>
      </c>
      <c r="AS4" s="239">
        <f>COUNTIF('TBK 2 2018-2019'!$AA:$AA,Y4)</f>
        <v>0</v>
      </c>
    </row>
    <row r="5" spans="1:45" x14ac:dyDescent="0.2">
      <c r="A5" s="241" t="s">
        <v>312</v>
      </c>
      <c r="B5" s="242" t="s">
        <v>1906</v>
      </c>
      <c r="C5" s="242">
        <v>60</v>
      </c>
      <c r="D5" s="242">
        <v>30</v>
      </c>
      <c r="E5" s="243" t="s">
        <v>261</v>
      </c>
      <c r="F5" s="243" t="s">
        <v>306</v>
      </c>
      <c r="G5" s="244" t="s">
        <v>261</v>
      </c>
      <c r="H5" s="244" t="s">
        <v>324</v>
      </c>
      <c r="I5" s="239" t="str">
        <f t="shared" si="2"/>
        <v>803VU</v>
      </c>
      <c r="J5" s="239"/>
      <c r="K5" s="239">
        <v>2</v>
      </c>
      <c r="L5" s="239">
        <v>3</v>
      </c>
      <c r="M5" s="239">
        <v>4</v>
      </c>
      <c r="N5" s="239">
        <v>5</v>
      </c>
      <c r="O5" s="239">
        <v>6</v>
      </c>
      <c r="P5" s="239" t="str">
        <f t="shared" si="3"/>
        <v>803VUsáng2</v>
      </c>
      <c r="Q5" s="239" t="str">
        <f t="shared" si="4"/>
        <v>803VUsáng3</v>
      </c>
      <c r="R5" s="239" t="str">
        <f t="shared" si="5"/>
        <v>803VUsáng4</v>
      </c>
      <c r="S5" s="239" t="str">
        <f t="shared" si="6"/>
        <v>803VUsáng5</v>
      </c>
      <c r="T5" s="239" t="str">
        <f t="shared" si="7"/>
        <v>803VUsáng6</v>
      </c>
      <c r="U5" s="239" t="str">
        <f t="shared" si="8"/>
        <v>803VUchiều2</v>
      </c>
      <c r="V5" s="239" t="str">
        <f t="shared" si="9"/>
        <v>803VUchiều3</v>
      </c>
      <c r="W5" s="239" t="str">
        <f t="shared" si="10"/>
        <v>803VUchiều4</v>
      </c>
      <c r="X5" s="239" t="str">
        <f t="shared" si="11"/>
        <v>803VUchiều5</v>
      </c>
      <c r="Y5" s="239" t="str">
        <f t="shared" si="12"/>
        <v>803VUchiều6</v>
      </c>
      <c r="Z5" s="239" t="str">
        <f>VLOOKUP(P5,Sheet1!$E:$F,2,0)</f>
        <v>OK</v>
      </c>
      <c r="AA5" s="239" t="str">
        <f>VLOOKUP(Q5,Sheet1!$E:$F,2,0)</f>
        <v>OK</v>
      </c>
      <c r="AB5" s="239" t="str">
        <f>VLOOKUP(R5,Sheet1!$E:$F,2,0)</f>
        <v>OK</v>
      </c>
      <c r="AC5" s="239" t="str">
        <f>VLOOKUP(S5,Sheet1!$E:$F,2,0)</f>
        <v>OK</v>
      </c>
      <c r="AD5" s="239" t="str">
        <f>VLOOKUP(T5,Sheet1!$E:$F,2,0)</f>
        <v>OK</v>
      </c>
      <c r="AE5" s="239" t="str">
        <f>VLOOKUP(U5,Sheet1!$E:$F,2,0)</f>
        <v>OK</v>
      </c>
      <c r="AF5" s="239" t="str">
        <f>VLOOKUP(V5,Sheet1!$E:$F,2,0)</f>
        <v>OK</v>
      </c>
      <c r="AG5" s="239" t="str">
        <f>VLOOKUP(W5,Sheet1!$E:$F,2,0)</f>
        <v>OK</v>
      </c>
      <c r="AH5" s="239" t="str">
        <f>VLOOKUP(X5,Sheet1!$E:$F,2,0)</f>
        <v>OK</v>
      </c>
      <c r="AI5" s="239" t="str">
        <f>VLOOKUP(Y5,Sheet1!$E:$F,2,0)</f>
        <v>OK</v>
      </c>
      <c r="AJ5" s="239">
        <f>COUNTIF('TBK 2 2018-2019'!$AA:$AA,P5)</f>
        <v>1</v>
      </c>
      <c r="AK5" s="239">
        <f>COUNTIF('TBK 2 2018-2019'!$AA:$AA,Q5)</f>
        <v>1</v>
      </c>
      <c r="AL5" s="239">
        <f>COUNTIF('TBK 2 2018-2019'!$AA:$AA,R5)</f>
        <v>0</v>
      </c>
      <c r="AM5" s="239">
        <f>COUNTIF('TBK 2 2018-2019'!$AA:$AA,S5)</f>
        <v>0</v>
      </c>
      <c r="AN5" s="239">
        <f>COUNTIF('TBK 2 2018-2019'!$AA:$AA,T5)</f>
        <v>1</v>
      </c>
      <c r="AO5" s="239">
        <f>COUNTIF('TBK 2 2018-2019'!$AA:$AA,U5)</f>
        <v>2</v>
      </c>
      <c r="AP5" s="239">
        <f>COUNTIF('TBK 2 2018-2019'!$AA:$AA,V5)</f>
        <v>0</v>
      </c>
      <c r="AQ5" s="239">
        <f>COUNTIF('TBK 2 2018-2019'!$AA:$AA,W5)</f>
        <v>0</v>
      </c>
      <c r="AR5" s="239">
        <f>COUNTIF('TBK 2 2018-2019'!$AA:$AA,X5)</f>
        <v>1</v>
      </c>
      <c r="AS5" s="239">
        <f>COUNTIF('TBK 2 2018-2019'!$AA:$AA,Y5)</f>
        <v>1</v>
      </c>
    </row>
    <row r="6" spans="1:45" x14ac:dyDescent="0.2">
      <c r="A6" s="241" t="s">
        <v>313</v>
      </c>
      <c r="B6" s="242" t="s">
        <v>1906</v>
      </c>
      <c r="C6" s="242">
        <v>60</v>
      </c>
      <c r="D6" s="242">
        <v>30</v>
      </c>
      <c r="E6" s="243" t="s">
        <v>261</v>
      </c>
      <c r="F6" s="243" t="s">
        <v>307</v>
      </c>
      <c r="G6" s="244" t="s">
        <v>261</v>
      </c>
      <c r="H6" s="244" t="s">
        <v>325</v>
      </c>
      <c r="I6" s="239" t="str">
        <f t="shared" si="2"/>
        <v>804VU</v>
      </c>
      <c r="J6" s="239"/>
      <c r="K6" s="239">
        <v>2</v>
      </c>
      <c r="L6" s="239">
        <v>3</v>
      </c>
      <c r="M6" s="239">
        <v>4</v>
      </c>
      <c r="N6" s="239">
        <v>5</v>
      </c>
      <c r="O6" s="239">
        <v>6</v>
      </c>
      <c r="P6" s="239" t="str">
        <f t="shared" si="3"/>
        <v>804VUsáng2</v>
      </c>
      <c r="Q6" s="239" t="str">
        <f t="shared" si="4"/>
        <v>804VUsáng3</v>
      </c>
      <c r="R6" s="239" t="str">
        <f t="shared" si="5"/>
        <v>804VUsáng4</v>
      </c>
      <c r="S6" s="239" t="str">
        <f t="shared" si="6"/>
        <v>804VUsáng5</v>
      </c>
      <c r="T6" s="239" t="str">
        <f t="shared" si="7"/>
        <v>804VUsáng6</v>
      </c>
      <c r="U6" s="239" t="str">
        <f t="shared" si="8"/>
        <v>804VUchiều2</v>
      </c>
      <c r="V6" s="239" t="str">
        <f t="shared" si="9"/>
        <v>804VUchiều3</v>
      </c>
      <c r="W6" s="239" t="str">
        <f t="shared" si="10"/>
        <v>804VUchiều4</v>
      </c>
      <c r="X6" s="239" t="str">
        <f t="shared" si="11"/>
        <v>804VUchiều5</v>
      </c>
      <c r="Y6" s="239" t="str">
        <f t="shared" si="12"/>
        <v>804VUchiều6</v>
      </c>
      <c r="Z6" s="239" t="str">
        <f>VLOOKUP(P6,Sheet1!$E:$F,2,0)</f>
        <v>OK</v>
      </c>
      <c r="AA6" s="239" t="str">
        <f>VLOOKUP(Q6,Sheet1!$E:$F,2,0)</f>
        <v>OK</v>
      </c>
      <c r="AB6" s="239" t="str">
        <f>VLOOKUP(R6,Sheet1!$E:$F,2,0)</f>
        <v>OK</v>
      </c>
      <c r="AC6" s="239" t="str">
        <f>VLOOKUP(S6,Sheet1!$E:$F,2,0)</f>
        <v>OK</v>
      </c>
      <c r="AD6" s="239" t="str">
        <f>VLOOKUP(T6,Sheet1!$E:$F,2,0)</f>
        <v>OK</v>
      </c>
      <c r="AE6" s="239" t="str">
        <f>VLOOKUP(U6,Sheet1!$E:$F,2,0)</f>
        <v>OK</v>
      </c>
      <c r="AF6" s="239" t="e">
        <f>VLOOKUP(V6,Sheet1!$E:$F,2,0)</f>
        <v>#N/A</v>
      </c>
      <c r="AG6" s="239" t="e">
        <f>VLOOKUP(W6,Sheet1!$E:$F,2,0)</f>
        <v>#N/A</v>
      </c>
      <c r="AH6" s="239" t="str">
        <f>VLOOKUP(X6,Sheet1!$E:$F,2,0)</f>
        <v>OK</v>
      </c>
      <c r="AI6" s="239" t="str">
        <f>VLOOKUP(Y6,Sheet1!$E:$F,2,0)</f>
        <v>OK</v>
      </c>
      <c r="AJ6" s="239">
        <f>COUNTIF('TBK 2 2018-2019'!$AA:$AA,P6)</f>
        <v>1</v>
      </c>
      <c r="AK6" s="239">
        <f>COUNTIF('TBK 2 2018-2019'!$AA:$AA,Q6)</f>
        <v>1</v>
      </c>
      <c r="AL6" s="239">
        <f>COUNTIF('TBK 2 2018-2019'!$AA:$AA,R6)</f>
        <v>0</v>
      </c>
      <c r="AM6" s="239">
        <f>COUNTIF('TBK 2 2018-2019'!$AA:$AA,S6)</f>
        <v>0</v>
      </c>
      <c r="AN6" s="239">
        <f>COUNTIF('TBK 2 2018-2019'!$AA:$AA,T6)</f>
        <v>1</v>
      </c>
      <c r="AO6" s="239">
        <f>COUNTIF('TBK 2 2018-2019'!$AA:$AA,U6)</f>
        <v>2</v>
      </c>
      <c r="AP6" s="239">
        <f>COUNTIF('TBK 2 2018-2019'!$AA:$AA,V6)</f>
        <v>0</v>
      </c>
      <c r="AQ6" s="239">
        <f>COUNTIF('TBK 2 2018-2019'!$AA:$AA,W6)</f>
        <v>0</v>
      </c>
      <c r="AR6" s="239">
        <f>COUNTIF('TBK 2 2018-2019'!$AA:$AA,X6)</f>
        <v>1</v>
      </c>
      <c r="AS6" s="239">
        <f>COUNTIF('TBK 2 2018-2019'!$AA:$AA,Y6)</f>
        <v>1</v>
      </c>
    </row>
    <row r="7" spans="1:45" x14ac:dyDescent="0.2">
      <c r="A7" s="241" t="s">
        <v>314</v>
      </c>
      <c r="B7" s="242" t="s">
        <v>1906</v>
      </c>
      <c r="C7" s="242">
        <v>60</v>
      </c>
      <c r="D7" s="242">
        <v>30</v>
      </c>
      <c r="E7" s="243" t="s">
        <v>261</v>
      </c>
      <c r="F7" s="243" t="s">
        <v>308</v>
      </c>
      <c r="G7" s="243" t="s">
        <v>261</v>
      </c>
      <c r="H7" s="243" t="s">
        <v>370</v>
      </c>
      <c r="I7" s="239" t="str">
        <f t="shared" si="2"/>
        <v>805VU</v>
      </c>
      <c r="J7" s="239"/>
      <c r="K7" s="239">
        <v>2</v>
      </c>
      <c r="L7" s="239">
        <v>3</v>
      </c>
      <c r="M7" s="239">
        <v>4</v>
      </c>
      <c r="N7" s="239">
        <v>5</v>
      </c>
      <c r="O7" s="239">
        <v>6</v>
      </c>
      <c r="P7" s="239" t="str">
        <f t="shared" si="3"/>
        <v>805VUsáng2</v>
      </c>
      <c r="Q7" s="239" t="str">
        <f t="shared" si="4"/>
        <v>805VUsáng3</v>
      </c>
      <c r="R7" s="239" t="str">
        <f t="shared" si="5"/>
        <v>805VUsáng4</v>
      </c>
      <c r="S7" s="239" t="str">
        <f t="shared" si="6"/>
        <v>805VUsáng5</v>
      </c>
      <c r="T7" s="239" t="str">
        <f t="shared" si="7"/>
        <v>805VUsáng6</v>
      </c>
      <c r="U7" s="239" t="str">
        <f t="shared" si="8"/>
        <v>805VUchiều2</v>
      </c>
      <c r="V7" s="239" t="str">
        <f t="shared" si="9"/>
        <v>805VUchiều3</v>
      </c>
      <c r="W7" s="239" t="str">
        <f t="shared" si="10"/>
        <v>805VUchiều4</v>
      </c>
      <c r="X7" s="239" t="str">
        <f t="shared" si="11"/>
        <v>805VUchiều5</v>
      </c>
      <c r="Y7" s="239" t="str">
        <f t="shared" si="12"/>
        <v>805VUchiều6</v>
      </c>
      <c r="Z7" s="239" t="str">
        <f>VLOOKUP(P7,Sheet1!$E:$F,2,0)</f>
        <v>OK</v>
      </c>
      <c r="AA7" s="239" t="str">
        <f>VLOOKUP(Q7,Sheet1!$E:$F,2,0)</f>
        <v>OK</v>
      </c>
      <c r="AB7" s="239" t="str">
        <f>VLOOKUP(R7,Sheet1!$E:$F,2,0)</f>
        <v>OK</v>
      </c>
      <c r="AC7" s="239" t="str">
        <f>VLOOKUP(S7,Sheet1!$E:$F,2,0)</f>
        <v>OK</v>
      </c>
      <c r="AD7" s="239" t="e">
        <f>VLOOKUP(T7,Sheet1!$E:$F,2,0)</f>
        <v>#N/A</v>
      </c>
      <c r="AE7" s="239" t="str">
        <f>VLOOKUP(U7,Sheet1!$E:$F,2,0)</f>
        <v>OK</v>
      </c>
      <c r="AF7" s="239" t="str">
        <f>VLOOKUP(V7,Sheet1!$E:$F,2,0)</f>
        <v>OK</v>
      </c>
      <c r="AG7" s="239" t="e">
        <f>VLOOKUP(W7,Sheet1!$E:$F,2,0)</f>
        <v>#N/A</v>
      </c>
      <c r="AH7" s="239" t="str">
        <f>VLOOKUP(X7,Sheet1!$E:$F,2,0)</f>
        <v>OK</v>
      </c>
      <c r="AI7" s="239" t="str">
        <f>VLOOKUP(Y7,Sheet1!$E:$F,2,0)</f>
        <v>OK</v>
      </c>
      <c r="AJ7" s="239">
        <f>COUNTIF('TBK 2 2018-2019'!$AA:$AA,P7)</f>
        <v>1</v>
      </c>
      <c r="AK7" s="239">
        <f>COUNTIF('TBK 2 2018-2019'!$AA:$AA,Q7)</f>
        <v>1</v>
      </c>
      <c r="AL7" s="239">
        <f>COUNTIF('TBK 2 2018-2019'!$AA:$AA,R7)</f>
        <v>2</v>
      </c>
      <c r="AM7" s="239">
        <f>COUNTIF('TBK 2 2018-2019'!$AA:$AA,S7)</f>
        <v>2</v>
      </c>
      <c r="AN7" s="239">
        <f>COUNTIF('TBK 2 2018-2019'!$AA:$AA,T7)</f>
        <v>0</v>
      </c>
      <c r="AO7" s="239">
        <f>COUNTIF('TBK 2 2018-2019'!$AA:$AA,U7)</f>
        <v>1</v>
      </c>
      <c r="AP7" s="239">
        <f>COUNTIF('TBK 2 2018-2019'!$AA:$AA,V7)</f>
        <v>1</v>
      </c>
      <c r="AQ7" s="239">
        <f>COUNTIF('TBK 2 2018-2019'!$AA:$AA,W7)</f>
        <v>0</v>
      </c>
      <c r="AR7" s="239">
        <f>COUNTIF('TBK 2 2018-2019'!$AA:$AA,X7)</f>
        <v>0</v>
      </c>
      <c r="AS7" s="239">
        <f>COUNTIF('TBK 2 2018-2019'!$AA:$AA,Y7)</f>
        <v>0</v>
      </c>
    </row>
    <row r="8" spans="1:45" x14ac:dyDescent="0.2">
      <c r="A8" s="241" t="s">
        <v>315</v>
      </c>
      <c r="B8" s="242" t="s">
        <v>1906</v>
      </c>
      <c r="C8" s="242">
        <v>60</v>
      </c>
      <c r="D8" s="242">
        <v>30</v>
      </c>
      <c r="E8" s="243" t="s">
        <v>261</v>
      </c>
      <c r="F8" s="243" t="s">
        <v>309</v>
      </c>
      <c r="G8" s="243" t="s">
        <v>261</v>
      </c>
      <c r="H8" s="243" t="s">
        <v>371</v>
      </c>
      <c r="I8" s="239" t="str">
        <f t="shared" si="2"/>
        <v>806VU</v>
      </c>
      <c r="J8" s="239"/>
      <c r="K8" s="239">
        <v>2</v>
      </c>
      <c r="L8" s="239">
        <v>3</v>
      </c>
      <c r="M8" s="239">
        <v>4</v>
      </c>
      <c r="N8" s="239">
        <v>5</v>
      </c>
      <c r="O8" s="239">
        <v>6</v>
      </c>
      <c r="P8" s="239" t="str">
        <f t="shared" si="3"/>
        <v>806VUsáng2</v>
      </c>
      <c r="Q8" s="239" t="str">
        <f t="shared" si="4"/>
        <v>806VUsáng3</v>
      </c>
      <c r="R8" s="239" t="str">
        <f t="shared" si="5"/>
        <v>806VUsáng4</v>
      </c>
      <c r="S8" s="239" t="str">
        <f t="shared" si="6"/>
        <v>806VUsáng5</v>
      </c>
      <c r="T8" s="239" t="str">
        <f t="shared" si="7"/>
        <v>806VUsáng6</v>
      </c>
      <c r="U8" s="239" t="str">
        <f t="shared" si="8"/>
        <v>806VUchiều2</v>
      </c>
      <c r="V8" s="239" t="str">
        <f t="shared" si="9"/>
        <v>806VUchiều3</v>
      </c>
      <c r="W8" s="239" t="str">
        <f t="shared" si="10"/>
        <v>806VUchiều4</v>
      </c>
      <c r="X8" s="239" t="str">
        <f t="shared" si="11"/>
        <v>806VUchiều5</v>
      </c>
      <c r="Y8" s="239" t="str">
        <f t="shared" si="12"/>
        <v>806VUchiều6</v>
      </c>
      <c r="Z8" s="239" t="str">
        <f>VLOOKUP(P8,Sheet1!$E:$F,2,0)</f>
        <v>OK</v>
      </c>
      <c r="AA8" s="239" t="str">
        <f>VLOOKUP(Q8,Sheet1!$E:$F,2,0)</f>
        <v>OK</v>
      </c>
      <c r="AB8" s="239" t="e">
        <f>VLOOKUP(R8,Sheet1!$E:$F,2,0)</f>
        <v>#N/A</v>
      </c>
      <c r="AC8" s="239" t="str">
        <f>VLOOKUP(S8,Sheet1!$E:$F,2,0)</f>
        <v>OK</v>
      </c>
      <c r="AD8" s="239" t="e">
        <f>VLOOKUP(T8,Sheet1!$E:$F,2,0)</f>
        <v>#N/A</v>
      </c>
      <c r="AE8" s="239" t="str">
        <f>VLOOKUP(U8,Sheet1!$E:$F,2,0)</f>
        <v>OK</v>
      </c>
      <c r="AF8" s="239" t="str">
        <f>VLOOKUP(V8,Sheet1!$E:$F,2,0)</f>
        <v>OK</v>
      </c>
      <c r="AG8" s="239" t="str">
        <f>VLOOKUP(W8,Sheet1!$E:$F,2,0)</f>
        <v>OK</v>
      </c>
      <c r="AH8" s="239" t="str">
        <f>VLOOKUP(X8,Sheet1!$E:$F,2,0)</f>
        <v>OK</v>
      </c>
      <c r="AI8" s="239" t="str">
        <f>VLOOKUP(Y8,Sheet1!$E:$F,2,0)</f>
        <v>OK</v>
      </c>
      <c r="AJ8" s="239">
        <f>COUNTIF('TBK 2 2018-2019'!$AA:$AA,P8)</f>
        <v>1</v>
      </c>
      <c r="AK8" s="239">
        <f>COUNTIF('TBK 2 2018-2019'!$AA:$AA,Q8)</f>
        <v>1</v>
      </c>
      <c r="AL8" s="239">
        <f>COUNTIF('TBK 2 2018-2019'!$AA:$AA,R8)</f>
        <v>0</v>
      </c>
      <c r="AM8" s="239">
        <f>COUNTIF('TBK 2 2018-2019'!$AA:$AA,S8)</f>
        <v>1</v>
      </c>
      <c r="AN8" s="239">
        <f>COUNTIF('TBK 2 2018-2019'!$AA:$AA,T8)</f>
        <v>0</v>
      </c>
      <c r="AO8" s="239">
        <f>COUNTIF('TBK 2 2018-2019'!$AA:$AA,U8)</f>
        <v>1</v>
      </c>
      <c r="AP8" s="239">
        <f>COUNTIF('TBK 2 2018-2019'!$AA:$AA,V8)</f>
        <v>1</v>
      </c>
      <c r="AQ8" s="239">
        <f>COUNTIF('TBK 2 2018-2019'!$AA:$AA,W8)</f>
        <v>2</v>
      </c>
      <c r="AR8" s="239">
        <f>COUNTIF('TBK 2 2018-2019'!$AA:$AA,X8)</f>
        <v>0</v>
      </c>
      <c r="AS8" s="239">
        <f>COUNTIF('TBK 2 2018-2019'!$AA:$AA,Y8)</f>
        <v>0</v>
      </c>
    </row>
    <row r="9" spans="1:45" x14ac:dyDescent="0.2">
      <c r="A9" s="241" t="s">
        <v>332</v>
      </c>
      <c r="B9" s="242" t="s">
        <v>1906</v>
      </c>
      <c r="C9" s="242">
        <v>60</v>
      </c>
      <c r="D9" s="242">
        <v>30</v>
      </c>
      <c r="E9" s="243" t="s">
        <v>261</v>
      </c>
      <c r="F9" s="243" t="s">
        <v>373</v>
      </c>
      <c r="G9" s="243" t="s">
        <v>262</v>
      </c>
      <c r="H9" s="243" t="s">
        <v>329</v>
      </c>
      <c r="I9" s="239" t="str">
        <f t="shared" si="2"/>
        <v>807VU</v>
      </c>
      <c r="J9" s="239"/>
      <c r="K9" s="239">
        <v>2</v>
      </c>
      <c r="L9" s="239">
        <v>3</v>
      </c>
      <c r="M9" s="239">
        <v>4</v>
      </c>
      <c r="N9" s="239">
        <v>5</v>
      </c>
      <c r="O9" s="239">
        <v>6</v>
      </c>
      <c r="P9" s="239" t="str">
        <f>A9&amp;"sáng"&amp;K9</f>
        <v>807VUsáng2</v>
      </c>
      <c r="Q9" s="239" t="str">
        <f t="shared" si="4"/>
        <v>807VUsáng3</v>
      </c>
      <c r="R9" s="239" t="str">
        <f t="shared" si="5"/>
        <v>807VUsáng4</v>
      </c>
      <c r="S9" s="239" t="str">
        <f t="shared" si="6"/>
        <v>807VUsáng5</v>
      </c>
      <c r="T9" s="239" t="str">
        <f t="shared" si="7"/>
        <v>807VUsáng6</v>
      </c>
      <c r="U9" s="239" t="str">
        <f t="shared" si="8"/>
        <v>807VUchiều2</v>
      </c>
      <c r="V9" s="239" t="str">
        <f t="shared" si="9"/>
        <v>807VUchiều3</v>
      </c>
      <c r="W9" s="239" t="str">
        <f t="shared" si="10"/>
        <v>807VUchiều4</v>
      </c>
      <c r="X9" s="239" t="str">
        <f t="shared" si="11"/>
        <v>807VUchiều5</v>
      </c>
      <c r="Y9" s="239" t="str">
        <f t="shared" si="12"/>
        <v>807VUchiều6</v>
      </c>
      <c r="Z9" s="239" t="str">
        <f>VLOOKUP(P9,Sheet1!$E:$F,2,0)</f>
        <v>OK</v>
      </c>
      <c r="AA9" s="239" t="str">
        <f>VLOOKUP(Q9,Sheet1!$E:$F,2,0)</f>
        <v>OK</v>
      </c>
      <c r="AB9" s="239" t="e">
        <f>VLOOKUP(R9,Sheet1!$E:$F,2,0)</f>
        <v>#N/A</v>
      </c>
      <c r="AC9" s="239" t="str">
        <f>VLOOKUP(S9,Sheet1!$E:$F,2,0)</f>
        <v>OK</v>
      </c>
      <c r="AD9" s="239" t="e">
        <f>VLOOKUP(T9,Sheet1!$E:$F,2,0)</f>
        <v>#N/A</v>
      </c>
      <c r="AE9" s="239" t="str">
        <f>VLOOKUP(U9,Sheet1!$E:$F,2,0)</f>
        <v>OK</v>
      </c>
      <c r="AF9" s="239" t="str">
        <f>VLOOKUP(V9,Sheet1!$E:$F,2,0)</f>
        <v>OK</v>
      </c>
      <c r="AG9" s="239" t="str">
        <f>VLOOKUP(W9,Sheet1!$E:$F,2,0)</f>
        <v>OK</v>
      </c>
      <c r="AH9" s="239" t="str">
        <f>VLOOKUP(X9,Sheet1!$E:$F,2,0)</f>
        <v>OK</v>
      </c>
      <c r="AI9" s="239" t="str">
        <f>VLOOKUP(Y9,Sheet1!$E:$F,2,0)</f>
        <v>OK</v>
      </c>
      <c r="AJ9" s="239">
        <f>COUNTIF('TBK 2 2018-2019'!$AA:$AA,P9)</f>
        <v>1</v>
      </c>
      <c r="AK9" s="239">
        <f>COUNTIF('TBK 2 2018-2019'!$AA:$AA,Q9)</f>
        <v>1</v>
      </c>
      <c r="AL9" s="239">
        <f>COUNTIF('TBK 2 2018-2019'!$AA:$AA,R9)</f>
        <v>0</v>
      </c>
      <c r="AM9" s="239">
        <f>COUNTIF('TBK 2 2018-2019'!$AA:$AA,S9)</f>
        <v>1</v>
      </c>
      <c r="AN9" s="239">
        <f>COUNTIF('TBK 2 2018-2019'!$AA:$AA,T9)</f>
        <v>0</v>
      </c>
      <c r="AO9" s="239">
        <f>COUNTIF('TBK 2 2018-2019'!$AA:$AA,U9)</f>
        <v>1</v>
      </c>
      <c r="AP9" s="239">
        <f>COUNTIF('TBK 2 2018-2019'!$AA:$AA,V9)</f>
        <v>0</v>
      </c>
      <c r="AQ9" s="239">
        <f>COUNTIF('TBK 2 2018-2019'!$AA:$AA,W9)</f>
        <v>0</v>
      </c>
      <c r="AR9" s="239">
        <f>COUNTIF('TBK 2 2018-2019'!$AA:$AA,X9)</f>
        <v>1</v>
      </c>
      <c r="AS9" s="239">
        <f>COUNTIF('TBK 2 2018-2019'!$AA:$AA,Y9)</f>
        <v>2</v>
      </c>
    </row>
    <row r="10" spans="1:45" x14ac:dyDescent="0.2">
      <c r="A10" s="241" t="s">
        <v>333</v>
      </c>
      <c r="B10" s="242" t="s">
        <v>1906</v>
      </c>
      <c r="C10" s="242">
        <v>60</v>
      </c>
      <c r="D10" s="242">
        <v>30</v>
      </c>
      <c r="E10" s="245" t="s">
        <v>199</v>
      </c>
      <c r="F10" s="245" t="s">
        <v>1960</v>
      </c>
      <c r="G10" s="244" t="s">
        <v>262</v>
      </c>
      <c r="H10" s="244" t="s">
        <v>330</v>
      </c>
      <c r="I10" s="239" t="str">
        <f t="shared" si="2"/>
        <v>808VU</v>
      </c>
      <c r="J10" s="239"/>
      <c r="K10" s="239">
        <v>2</v>
      </c>
      <c r="L10" s="239">
        <v>3</v>
      </c>
      <c r="M10" s="239">
        <v>4</v>
      </c>
      <c r="N10" s="239">
        <v>5</v>
      </c>
      <c r="O10" s="239">
        <v>6</v>
      </c>
      <c r="P10" s="239" t="str">
        <f t="shared" si="3"/>
        <v>808VUsáng2</v>
      </c>
      <c r="Q10" s="239" t="str">
        <f t="shared" si="4"/>
        <v>808VUsáng3</v>
      </c>
      <c r="R10" s="239" t="str">
        <f t="shared" si="5"/>
        <v>808VUsáng4</v>
      </c>
      <c r="S10" s="239" t="str">
        <f t="shared" si="6"/>
        <v>808VUsáng5</v>
      </c>
      <c r="T10" s="239" t="str">
        <f t="shared" si="7"/>
        <v>808VUsáng6</v>
      </c>
      <c r="U10" s="239" t="str">
        <f t="shared" si="8"/>
        <v>808VUchiều2</v>
      </c>
      <c r="V10" s="239" t="str">
        <f t="shared" si="9"/>
        <v>808VUchiều3</v>
      </c>
      <c r="W10" s="239" t="str">
        <f t="shared" si="10"/>
        <v>808VUchiều4</v>
      </c>
      <c r="X10" s="239" t="str">
        <f t="shared" si="11"/>
        <v>808VUchiều5</v>
      </c>
      <c r="Y10" s="239" t="str">
        <f t="shared" si="12"/>
        <v>808VUchiều6</v>
      </c>
      <c r="Z10" s="239" t="str">
        <f>VLOOKUP(P10,Sheet1!$E:$F,2,0)</f>
        <v>OK</v>
      </c>
      <c r="AA10" s="239" t="str">
        <f>VLOOKUP(Q10,Sheet1!$E:$F,2,0)</f>
        <v>OK</v>
      </c>
      <c r="AB10" s="239" t="str">
        <f>VLOOKUP(R10,Sheet1!$E:$F,2,0)</f>
        <v>OK</v>
      </c>
      <c r="AC10" s="239" t="e">
        <f>VLOOKUP(S10,Sheet1!$E:$F,2,0)</f>
        <v>#N/A</v>
      </c>
      <c r="AD10" s="239" t="str">
        <f>VLOOKUP(T10,Sheet1!$E:$F,2,0)</f>
        <v>OK</v>
      </c>
      <c r="AE10" s="239" t="str">
        <f>VLOOKUP(U10,Sheet1!$E:$F,2,0)</f>
        <v>OK</v>
      </c>
      <c r="AF10" s="239" t="str">
        <f>VLOOKUP(V10,Sheet1!$E:$F,2,0)</f>
        <v>OK</v>
      </c>
      <c r="AG10" s="239" t="str">
        <f>VLOOKUP(W10,Sheet1!$E:$F,2,0)</f>
        <v>OK</v>
      </c>
      <c r="AH10" s="239" t="str">
        <f>VLOOKUP(X10,Sheet1!$E:$F,2,0)</f>
        <v>OK</v>
      </c>
      <c r="AI10" s="239" t="e">
        <f>VLOOKUP(Y10,Sheet1!$E:$F,2,0)</f>
        <v>#N/A</v>
      </c>
      <c r="AJ10" s="239">
        <f>COUNTIF('TBK 2 2018-2019'!$AA:$AA,P10)</f>
        <v>2</v>
      </c>
      <c r="AK10" s="239">
        <f>COUNTIF('TBK 2 2018-2019'!$AA:$AA,Q10)</f>
        <v>2</v>
      </c>
      <c r="AL10" s="239">
        <f>COUNTIF('TBK 2 2018-2019'!$AA:$AA,R10)</f>
        <v>2</v>
      </c>
      <c r="AM10" s="239">
        <f>COUNTIF('TBK 2 2018-2019'!$AA:$AA,S10)</f>
        <v>1</v>
      </c>
      <c r="AN10" s="239">
        <f>COUNTIF('TBK 2 2018-2019'!$AA:$AA,T10)</f>
        <v>2</v>
      </c>
      <c r="AO10" s="239">
        <f>COUNTIF('TBK 2 2018-2019'!$AA:$AA,U10)</f>
        <v>1</v>
      </c>
      <c r="AP10" s="239">
        <f>COUNTIF('TBK 2 2018-2019'!$AA:$AA,V10)</f>
        <v>0</v>
      </c>
      <c r="AQ10" s="239">
        <f>COUNTIF('TBK 2 2018-2019'!$AA:$AA,W10)</f>
        <v>0</v>
      </c>
      <c r="AR10" s="239">
        <f>COUNTIF('TBK 2 2018-2019'!$AA:$AA,X10)</f>
        <v>2</v>
      </c>
      <c r="AS10" s="239">
        <f>COUNTIF('TBK 2 2018-2019'!$AA:$AA,Y10)</f>
        <v>0</v>
      </c>
    </row>
    <row r="11" spans="1:45" x14ac:dyDescent="0.2">
      <c r="A11" s="241" t="s">
        <v>334</v>
      </c>
      <c r="B11" s="242" t="s">
        <v>1906</v>
      </c>
      <c r="C11" s="242">
        <v>60</v>
      </c>
      <c r="D11" s="242">
        <v>30</v>
      </c>
      <c r="E11" s="243">
        <v>2015</v>
      </c>
      <c r="F11" s="243" t="s">
        <v>1611</v>
      </c>
      <c r="G11" s="244" t="s">
        <v>262</v>
      </c>
      <c r="H11" s="244" t="s">
        <v>331</v>
      </c>
      <c r="I11" s="239" t="str">
        <f t="shared" si="2"/>
        <v>809VU</v>
      </c>
      <c r="J11" s="239"/>
      <c r="K11" s="239">
        <v>2</v>
      </c>
      <c r="L11" s="239">
        <v>3</v>
      </c>
      <c r="M11" s="239">
        <v>4</v>
      </c>
      <c r="N11" s="239">
        <v>5</v>
      </c>
      <c r="O11" s="239">
        <v>6</v>
      </c>
      <c r="P11" s="239" t="str">
        <f t="shared" si="3"/>
        <v>809VUsáng2</v>
      </c>
      <c r="Q11" s="239" t="str">
        <f t="shared" si="4"/>
        <v>809VUsáng3</v>
      </c>
      <c r="R11" s="239" t="str">
        <f t="shared" si="5"/>
        <v>809VUsáng4</v>
      </c>
      <c r="S11" s="239" t="str">
        <f t="shared" si="6"/>
        <v>809VUsáng5</v>
      </c>
      <c r="T11" s="239" t="str">
        <f t="shared" si="7"/>
        <v>809VUsáng6</v>
      </c>
      <c r="U11" s="239" t="str">
        <f t="shared" si="8"/>
        <v>809VUchiều2</v>
      </c>
      <c r="V11" s="239" t="str">
        <f t="shared" si="9"/>
        <v>809VUchiều3</v>
      </c>
      <c r="W11" s="239" t="str">
        <f t="shared" si="10"/>
        <v>809VUchiều4</v>
      </c>
      <c r="X11" s="239" t="str">
        <f t="shared" si="11"/>
        <v>809VUchiều5</v>
      </c>
      <c r="Y11" s="239" t="str">
        <f t="shared" si="12"/>
        <v>809VUchiều6</v>
      </c>
      <c r="Z11" s="239" t="str">
        <f>VLOOKUP(P11,Sheet1!$E:$F,2,0)</f>
        <v>OK</v>
      </c>
      <c r="AA11" s="239" t="str">
        <f>VLOOKUP(Q11,Sheet1!$E:$F,2,0)</f>
        <v>OK</v>
      </c>
      <c r="AB11" s="239" t="str">
        <f>VLOOKUP(R11,Sheet1!$E:$F,2,0)</f>
        <v>OK</v>
      </c>
      <c r="AC11" s="239" t="str">
        <f>VLOOKUP(S11,Sheet1!$E:$F,2,0)</f>
        <v>OK</v>
      </c>
      <c r="AD11" s="239" t="str">
        <f>VLOOKUP(T11,Sheet1!$E:$F,2,0)</f>
        <v>OK</v>
      </c>
      <c r="AE11" s="239" t="str">
        <f>VLOOKUP(U11,Sheet1!$E:$F,2,0)</f>
        <v>OK</v>
      </c>
      <c r="AF11" s="239" t="e">
        <f>VLOOKUP(V11,Sheet1!$E:$F,2,0)</f>
        <v>#N/A</v>
      </c>
      <c r="AG11" s="239" t="e">
        <f>VLOOKUP(W11,Sheet1!$E:$F,2,0)</f>
        <v>#N/A</v>
      </c>
      <c r="AH11" s="239" t="str">
        <f>VLOOKUP(X11,Sheet1!$E:$F,2,0)</f>
        <v>OK</v>
      </c>
      <c r="AI11" s="239" t="e">
        <f>VLOOKUP(Y11,Sheet1!$E:$F,2,0)</f>
        <v>#N/A</v>
      </c>
      <c r="AJ11" s="239">
        <f>COUNTIF('TBK 2 2018-2019'!$AA:$AA,P11)</f>
        <v>0</v>
      </c>
      <c r="AK11" s="239">
        <f>COUNTIF('TBK 2 2018-2019'!$AA:$AA,Q11)</f>
        <v>0</v>
      </c>
      <c r="AL11" s="239">
        <f>COUNTIF('TBK 2 2018-2019'!$AA:$AA,R11)</f>
        <v>0</v>
      </c>
      <c r="AM11" s="239">
        <f>COUNTIF('TBK 2 2018-2019'!$AA:$AA,S11)</f>
        <v>0</v>
      </c>
      <c r="AN11" s="239">
        <f>COUNTIF('TBK 2 2018-2019'!$AA:$AA,T11)</f>
        <v>2</v>
      </c>
      <c r="AO11" s="239">
        <f>COUNTIF('TBK 2 2018-2019'!$AA:$AA,U11)</f>
        <v>1</v>
      </c>
      <c r="AP11" s="239">
        <f>COUNTIF('TBK 2 2018-2019'!$AA:$AA,V11)</f>
        <v>0</v>
      </c>
      <c r="AQ11" s="239">
        <f>COUNTIF('TBK 2 2018-2019'!$AA:$AA,W11)</f>
        <v>0</v>
      </c>
      <c r="AR11" s="239">
        <f>COUNTIF('TBK 2 2018-2019'!$AA:$AA,X11)</f>
        <v>1</v>
      </c>
      <c r="AS11" s="239">
        <f>COUNTIF('TBK 2 2018-2019'!$AA:$AA,Y11)</f>
        <v>0</v>
      </c>
    </row>
    <row r="12" spans="1:45" x14ac:dyDescent="0.2">
      <c r="A12" s="241" t="s">
        <v>1954</v>
      </c>
      <c r="B12" s="242" t="s">
        <v>1906</v>
      </c>
      <c r="C12" s="242">
        <v>60</v>
      </c>
      <c r="D12" s="242">
        <v>30</v>
      </c>
      <c r="E12" s="244">
        <v>2015</v>
      </c>
      <c r="F12" s="244" t="s">
        <v>1962</v>
      </c>
      <c r="G12" s="244">
        <v>2015</v>
      </c>
      <c r="H12" s="244" t="s">
        <v>1963</v>
      </c>
      <c r="I12" s="239" t="str">
        <f t="shared" si="2"/>
        <v>810VU</v>
      </c>
      <c r="J12" s="239"/>
      <c r="K12" s="239">
        <v>2</v>
      </c>
      <c r="L12" s="239">
        <v>3</v>
      </c>
      <c r="M12" s="239">
        <v>4</v>
      </c>
      <c r="N12" s="239">
        <v>5</v>
      </c>
      <c r="O12" s="239">
        <v>6</v>
      </c>
      <c r="P12" s="239" t="str">
        <f t="shared" si="3"/>
        <v>810VUsáng2</v>
      </c>
      <c r="Q12" s="239" t="str">
        <f t="shared" si="4"/>
        <v>810VUsáng3</v>
      </c>
      <c r="R12" s="239" t="str">
        <f t="shared" si="5"/>
        <v>810VUsáng4</v>
      </c>
      <c r="S12" s="239" t="str">
        <f t="shared" si="6"/>
        <v>810VUsáng5</v>
      </c>
      <c r="T12" s="239" t="str">
        <f t="shared" si="7"/>
        <v>810VUsáng6</v>
      </c>
      <c r="U12" s="239" t="str">
        <f t="shared" si="8"/>
        <v>810VUchiều2</v>
      </c>
      <c r="V12" s="239" t="str">
        <f t="shared" si="9"/>
        <v>810VUchiều3</v>
      </c>
      <c r="W12" s="239" t="str">
        <f t="shared" si="10"/>
        <v>810VUchiều4</v>
      </c>
      <c r="X12" s="239" t="str">
        <f t="shared" si="11"/>
        <v>810VUchiều5</v>
      </c>
      <c r="Y12" s="239" t="str">
        <f t="shared" si="12"/>
        <v>810VUchiều6</v>
      </c>
      <c r="Z12" s="239" t="str">
        <f>VLOOKUP(P12,Sheet1!$E:$F,2,0)</f>
        <v>OK</v>
      </c>
      <c r="AA12" s="239" t="str">
        <f>VLOOKUP(Q12,Sheet1!$E:$F,2,0)</f>
        <v>OK</v>
      </c>
      <c r="AB12" s="239" t="str">
        <f>VLOOKUP(R12,Sheet1!$E:$F,2,0)</f>
        <v>OK</v>
      </c>
      <c r="AC12" s="239" t="str">
        <f>VLOOKUP(S12,Sheet1!$E:$F,2,0)</f>
        <v>OK</v>
      </c>
      <c r="AD12" s="239" t="str">
        <f>VLOOKUP(T12,Sheet1!$E:$F,2,0)</f>
        <v>OK</v>
      </c>
      <c r="AE12" s="239" t="str">
        <f>VLOOKUP(U12,Sheet1!$E:$F,2,0)</f>
        <v>OK</v>
      </c>
      <c r="AF12" s="239" t="str">
        <f>VLOOKUP(V12,Sheet1!$E:$F,2,0)</f>
        <v>OK</v>
      </c>
      <c r="AG12" s="239" t="str">
        <f>VLOOKUP(W12,Sheet1!$E:$F,2,0)</f>
        <v>OK</v>
      </c>
      <c r="AH12" s="239" t="str">
        <f>VLOOKUP(X12,Sheet1!$E:$F,2,0)</f>
        <v>OK</v>
      </c>
      <c r="AI12" s="239" t="e">
        <f>VLOOKUP(Y12,Sheet1!$E:$F,2,0)</f>
        <v>#N/A</v>
      </c>
      <c r="AJ12" s="239">
        <f>COUNTIF('TBK 2 2018-2019'!$AA:$AA,P12)</f>
        <v>0</v>
      </c>
      <c r="AK12" s="239">
        <f>COUNTIF('TBK 2 2018-2019'!$AA:$AA,Q12)</f>
        <v>0</v>
      </c>
      <c r="AL12" s="239">
        <f>COUNTIF('TBK 2 2018-2019'!$AA:$AA,R12)</f>
        <v>0</v>
      </c>
      <c r="AM12" s="239">
        <f>COUNTIF('TBK 2 2018-2019'!$AA:$AA,S12)</f>
        <v>0</v>
      </c>
      <c r="AN12" s="239">
        <f>COUNTIF('TBK 2 2018-2019'!$AA:$AA,T12)</f>
        <v>2</v>
      </c>
      <c r="AO12" s="239">
        <f>COUNTIF('TBK 2 2018-2019'!$AA:$AA,U12)</f>
        <v>0</v>
      </c>
      <c r="AP12" s="239">
        <f>COUNTIF('TBK 2 2018-2019'!$AA:$AA,V12)</f>
        <v>0</v>
      </c>
      <c r="AQ12" s="239">
        <f>COUNTIF('TBK 2 2018-2019'!$AA:$AA,W12)</f>
        <v>0</v>
      </c>
      <c r="AR12" s="239">
        <f>COUNTIF('TBK 2 2018-2019'!$AA:$AA,X12)</f>
        <v>0</v>
      </c>
      <c r="AS12" s="239">
        <f>COUNTIF('TBK 2 2018-2019'!$AA:$AA,Y12)</f>
        <v>0</v>
      </c>
    </row>
    <row r="13" spans="1:45" x14ac:dyDescent="0.2">
      <c r="A13" s="246" t="s">
        <v>358</v>
      </c>
      <c r="B13" s="247" t="s">
        <v>1906</v>
      </c>
      <c r="C13" s="248">
        <v>85</v>
      </c>
      <c r="D13" s="247">
        <v>40</v>
      </c>
      <c r="E13" s="249">
        <v>2017</v>
      </c>
      <c r="F13" s="115" t="s">
        <v>68</v>
      </c>
      <c r="G13" s="249">
        <v>2017</v>
      </c>
      <c r="H13" s="115" t="s">
        <v>67</v>
      </c>
      <c r="I13" s="239" t="str">
        <f t="shared" si="2"/>
        <v>702VU</v>
      </c>
      <c r="J13" s="239"/>
      <c r="K13" s="239">
        <v>2</v>
      </c>
      <c r="L13" s="239">
        <v>3</v>
      </c>
      <c r="M13" s="239">
        <v>4</v>
      </c>
      <c r="N13" s="239">
        <v>5</v>
      </c>
      <c r="O13" s="239">
        <v>6</v>
      </c>
      <c r="P13" s="239" t="str">
        <f t="shared" si="3"/>
        <v>702VUsáng2</v>
      </c>
      <c r="Q13" s="239" t="str">
        <f t="shared" si="4"/>
        <v>702VUsáng3</v>
      </c>
      <c r="R13" s="239" t="str">
        <f t="shared" si="5"/>
        <v>702VUsáng4</v>
      </c>
      <c r="S13" s="239" t="str">
        <f t="shared" si="6"/>
        <v>702VUsáng5</v>
      </c>
      <c r="T13" s="239" t="str">
        <f t="shared" si="7"/>
        <v>702VUsáng6</v>
      </c>
      <c r="U13" s="239" t="str">
        <f t="shared" si="8"/>
        <v>702VUchiều2</v>
      </c>
      <c r="V13" s="239" t="str">
        <f t="shared" si="9"/>
        <v>702VUchiều3</v>
      </c>
      <c r="W13" s="239" t="str">
        <f t="shared" si="10"/>
        <v>702VUchiều4</v>
      </c>
      <c r="X13" s="239" t="str">
        <f t="shared" si="11"/>
        <v>702VUchiều5</v>
      </c>
      <c r="Y13" s="239" t="str">
        <f t="shared" si="12"/>
        <v>702VUchiều6</v>
      </c>
      <c r="Z13" s="239" t="str">
        <f>VLOOKUP(P13,Sheet1!$E:$F,2,0)</f>
        <v>OK</v>
      </c>
      <c r="AA13" s="239" t="str">
        <f>VLOOKUP(Q13,Sheet1!$E:$F,2,0)</f>
        <v>OK</v>
      </c>
      <c r="AB13" s="239" t="str">
        <f>VLOOKUP(R13,Sheet1!$E:$F,2,0)</f>
        <v>OK</v>
      </c>
      <c r="AC13" s="239" t="str">
        <f>VLOOKUP(S13,Sheet1!$E:$F,2,0)</f>
        <v>OK</v>
      </c>
      <c r="AD13" s="239" t="str">
        <f>VLOOKUP(T13,Sheet1!$E:$F,2,0)</f>
        <v>OK</v>
      </c>
      <c r="AE13" s="239" t="str">
        <f>VLOOKUP(U13,Sheet1!$E:$F,2,0)</f>
        <v>OK</v>
      </c>
      <c r="AF13" s="239" t="str">
        <f>VLOOKUP(V13,Sheet1!$E:$F,2,0)</f>
        <v>OK</v>
      </c>
      <c r="AG13" s="250" t="s">
        <v>1988</v>
      </c>
      <c r="AH13" s="239" t="str">
        <f>VLOOKUP(X13,Sheet1!$E:$F,2,0)</f>
        <v>OK</v>
      </c>
      <c r="AI13" s="239" t="str">
        <f>VLOOKUP(Y13,Sheet1!$E:$F,2,0)</f>
        <v>OK</v>
      </c>
      <c r="AJ13" s="239">
        <f>COUNTIF('TBK 2 2018-2019'!$AA:$AA,P13)</f>
        <v>2</v>
      </c>
      <c r="AK13" s="239">
        <f>COUNTIF('TBK 2 2018-2019'!$AA:$AA,Q13)</f>
        <v>2</v>
      </c>
      <c r="AL13" s="239">
        <f>COUNTIF('TBK 2 2018-2019'!$AA:$AA,R13)</f>
        <v>2</v>
      </c>
      <c r="AM13" s="239">
        <f>COUNTIF('TBK 2 2018-2019'!$AA:$AA,S13)</f>
        <v>0</v>
      </c>
      <c r="AN13" s="239">
        <f>COUNTIF('TBK 2 2018-2019'!$AA:$AA,T13)</f>
        <v>0</v>
      </c>
      <c r="AO13" s="239">
        <f>COUNTIF('TBK 2 2018-2019'!$AA:$AA,U13)</f>
        <v>2</v>
      </c>
      <c r="AP13" s="239">
        <f>COUNTIF('TBK 2 2018-2019'!$AA:$AA,V13)</f>
        <v>2</v>
      </c>
      <c r="AQ13" s="239">
        <f>COUNTIF('TBK 2 2018-2019'!$AA:$AA,W13)</f>
        <v>2</v>
      </c>
      <c r="AR13" s="239">
        <f>COUNTIF('TBK 2 2018-2019'!$AA:$AA,X13)</f>
        <v>0</v>
      </c>
      <c r="AS13" s="239">
        <f>COUNTIF('TBK 2 2018-2019'!$AA:$AA,Y13)</f>
        <v>0</v>
      </c>
    </row>
    <row r="14" spans="1:45" x14ac:dyDescent="0.2">
      <c r="A14" s="246" t="s">
        <v>342</v>
      </c>
      <c r="B14" s="247" t="s">
        <v>1906</v>
      </c>
      <c r="C14" s="248">
        <v>100</v>
      </c>
      <c r="D14" s="247">
        <v>40</v>
      </c>
      <c r="E14" s="244">
        <v>2018</v>
      </c>
      <c r="F14" s="244" t="s">
        <v>344</v>
      </c>
      <c r="G14" s="244">
        <v>2018</v>
      </c>
      <c r="H14" s="244" t="s">
        <v>346</v>
      </c>
      <c r="I14" s="239" t="str">
        <f t="shared" si="2"/>
        <v>703VU</v>
      </c>
      <c r="J14" s="239"/>
      <c r="K14" s="239">
        <v>2</v>
      </c>
      <c r="L14" s="239">
        <v>3</v>
      </c>
      <c r="M14" s="239">
        <v>4</v>
      </c>
      <c r="N14" s="239">
        <v>5</v>
      </c>
      <c r="O14" s="239">
        <v>6</v>
      </c>
      <c r="P14" s="239" t="str">
        <f t="shared" si="3"/>
        <v>703VUsáng2</v>
      </c>
      <c r="Q14" s="239" t="str">
        <f t="shared" si="4"/>
        <v>703VUsáng3</v>
      </c>
      <c r="R14" s="239" t="str">
        <f t="shared" si="5"/>
        <v>703VUsáng4</v>
      </c>
      <c r="S14" s="239" t="str">
        <f t="shared" si="6"/>
        <v>703VUsáng5</v>
      </c>
      <c r="T14" s="239" t="str">
        <f t="shared" si="7"/>
        <v>703VUsáng6</v>
      </c>
      <c r="U14" s="239" t="str">
        <f t="shared" si="8"/>
        <v>703VUchiều2</v>
      </c>
      <c r="V14" s="239" t="str">
        <f t="shared" si="9"/>
        <v>703VUchiều3</v>
      </c>
      <c r="W14" s="239" t="str">
        <f t="shared" si="10"/>
        <v>703VUchiều4</v>
      </c>
      <c r="X14" s="239" t="str">
        <f t="shared" si="11"/>
        <v>703VUchiều5</v>
      </c>
      <c r="Y14" s="239" t="str">
        <f t="shared" si="12"/>
        <v>703VUchiều6</v>
      </c>
      <c r="Z14" s="239" t="str">
        <f>VLOOKUP(P14,Sheet1!$E:$F,2,0)</f>
        <v>OK</v>
      </c>
      <c r="AA14" s="239" t="e">
        <f>VLOOKUP(Q14,Sheet1!$E:$F,2,0)</f>
        <v>#N/A</v>
      </c>
      <c r="AB14" s="239" t="str">
        <f>VLOOKUP(R14,Sheet1!$E:$F,2,0)</f>
        <v>OK</v>
      </c>
      <c r="AC14" s="239" t="str">
        <f>VLOOKUP(S14,Sheet1!$E:$F,2,0)</f>
        <v>OK</v>
      </c>
      <c r="AD14" s="239" t="str">
        <f>VLOOKUP(T14,Sheet1!$E:$F,2,0)</f>
        <v>OK</v>
      </c>
      <c r="AE14" s="239" t="str">
        <f>VLOOKUP(U14,Sheet1!$E:$F,2,0)</f>
        <v>OK</v>
      </c>
      <c r="AF14" s="239" t="str">
        <f>VLOOKUP(V14,Sheet1!$E:$F,2,0)</f>
        <v>OK</v>
      </c>
      <c r="AG14" s="239" t="str">
        <f>VLOOKUP(W14,Sheet1!$E:$F,2,0)</f>
        <v>OK</v>
      </c>
      <c r="AH14" s="239" t="str">
        <f>VLOOKUP(X14,Sheet1!$E:$F,2,0)</f>
        <v>OK</v>
      </c>
      <c r="AI14" s="239" t="str">
        <f>VLOOKUP(Y14,Sheet1!$E:$F,2,0)</f>
        <v>OK</v>
      </c>
      <c r="AJ14" s="239">
        <f>COUNTIF('TBK 2 2018-2019'!$AA:$AA,P14)</f>
        <v>2</v>
      </c>
      <c r="AK14" s="239">
        <f>COUNTIF('TBK 2 2018-2019'!$AA:$AA,Q14)</f>
        <v>0</v>
      </c>
      <c r="AL14" s="239">
        <f>COUNTIF('TBK 2 2018-2019'!$AA:$AA,R14)</f>
        <v>1</v>
      </c>
      <c r="AM14" s="239">
        <f>COUNTIF('TBK 2 2018-2019'!$AA:$AA,S14)</f>
        <v>2</v>
      </c>
      <c r="AN14" s="239">
        <f>COUNTIF('TBK 2 2018-2019'!$AA:$AA,T14)</f>
        <v>1</v>
      </c>
      <c r="AO14" s="239">
        <f>COUNTIF('TBK 2 2018-2019'!$AA:$AA,U14)</f>
        <v>2</v>
      </c>
      <c r="AP14" s="239">
        <f>COUNTIF('TBK 2 2018-2019'!$AA:$AA,V14)</f>
        <v>2</v>
      </c>
      <c r="AQ14" s="239">
        <f>COUNTIF('TBK 2 2018-2019'!$AA:$AA,W14)</f>
        <v>1</v>
      </c>
      <c r="AR14" s="239">
        <f>COUNTIF('TBK 2 2018-2019'!$AA:$AA,X14)</f>
        <v>1</v>
      </c>
      <c r="AS14" s="239">
        <f>COUNTIF('TBK 2 2018-2019'!$AA:$AA,Y14)</f>
        <v>1</v>
      </c>
    </row>
    <row r="15" spans="1:45" x14ac:dyDescent="0.2">
      <c r="A15" s="246" t="s">
        <v>343</v>
      </c>
      <c r="B15" s="247" t="s">
        <v>1906</v>
      </c>
      <c r="C15" s="248">
        <v>100</v>
      </c>
      <c r="D15" s="247">
        <v>40</v>
      </c>
      <c r="E15" s="244">
        <v>2018</v>
      </c>
      <c r="F15" s="244" t="s">
        <v>345</v>
      </c>
      <c r="G15" s="244">
        <v>2018</v>
      </c>
      <c r="H15" s="244" t="s">
        <v>347</v>
      </c>
      <c r="I15" s="239" t="str">
        <f t="shared" si="2"/>
        <v>704VU</v>
      </c>
      <c r="J15" s="239"/>
      <c r="K15" s="239">
        <v>2</v>
      </c>
      <c r="L15" s="239">
        <v>3</v>
      </c>
      <c r="M15" s="239">
        <v>4</v>
      </c>
      <c r="N15" s="239">
        <v>5</v>
      </c>
      <c r="O15" s="239">
        <v>6</v>
      </c>
      <c r="P15" s="239" t="str">
        <f t="shared" si="3"/>
        <v>704VUsáng2</v>
      </c>
      <c r="Q15" s="239" t="str">
        <f t="shared" si="4"/>
        <v>704VUsáng3</v>
      </c>
      <c r="R15" s="239" t="str">
        <f t="shared" si="5"/>
        <v>704VUsáng4</v>
      </c>
      <c r="S15" s="239" t="str">
        <f t="shared" si="6"/>
        <v>704VUsáng5</v>
      </c>
      <c r="T15" s="239" t="str">
        <f t="shared" si="7"/>
        <v>704VUsáng6</v>
      </c>
      <c r="U15" s="239" t="str">
        <f t="shared" si="8"/>
        <v>704VUchiều2</v>
      </c>
      <c r="V15" s="239" t="str">
        <f t="shared" si="9"/>
        <v>704VUchiều3</v>
      </c>
      <c r="W15" s="239" t="str">
        <f t="shared" si="10"/>
        <v>704VUchiều4</v>
      </c>
      <c r="X15" s="239" t="str">
        <f t="shared" si="11"/>
        <v>704VUchiều5</v>
      </c>
      <c r="Y15" s="239" t="str">
        <f t="shared" si="12"/>
        <v>704VUchiều6</v>
      </c>
      <c r="Z15" s="239" t="str">
        <f>VLOOKUP(P15,Sheet1!$E:$F,2,0)</f>
        <v>OK</v>
      </c>
      <c r="AA15" s="239" t="e">
        <f>VLOOKUP(Q15,Sheet1!$E:$F,2,0)</f>
        <v>#N/A</v>
      </c>
      <c r="AB15" s="239" t="str">
        <f>VLOOKUP(R15,Sheet1!$E:$F,2,0)</f>
        <v>OK</v>
      </c>
      <c r="AC15" s="239" t="str">
        <f>VLOOKUP(S15,Sheet1!$E:$F,2,0)</f>
        <v>OK</v>
      </c>
      <c r="AD15" s="239" t="str">
        <f>VLOOKUP(T15,Sheet1!$E:$F,2,0)</f>
        <v>OK</v>
      </c>
      <c r="AE15" s="239" t="str">
        <f>VLOOKUP(U15,Sheet1!$E:$F,2,0)</f>
        <v>OK</v>
      </c>
      <c r="AF15" s="239" t="str">
        <f>VLOOKUP(V15,Sheet1!$E:$F,2,0)</f>
        <v>OK</v>
      </c>
      <c r="AG15" s="239" t="str">
        <f>VLOOKUP(W15,Sheet1!$E:$F,2,0)</f>
        <v>OK</v>
      </c>
      <c r="AH15" s="239" t="str">
        <f>VLOOKUP(X15,Sheet1!$E:$F,2,0)</f>
        <v>OK</v>
      </c>
      <c r="AI15" s="239" t="e">
        <f>VLOOKUP(Y15,Sheet1!$E:$F,2,0)</f>
        <v>#N/A</v>
      </c>
      <c r="AJ15" s="239">
        <f>COUNTIF('TBK 2 2018-2019'!$AA:$AA,P15)</f>
        <v>2</v>
      </c>
      <c r="AK15" s="239">
        <f>COUNTIF('TBK 2 2018-2019'!$AA:$AA,Q15)</f>
        <v>0</v>
      </c>
      <c r="AL15" s="239">
        <f>COUNTIF('TBK 2 2018-2019'!$AA:$AA,R15)</f>
        <v>1</v>
      </c>
      <c r="AM15" s="239">
        <f>COUNTIF('TBK 2 2018-2019'!$AA:$AA,S15)</f>
        <v>2</v>
      </c>
      <c r="AN15" s="239">
        <f>COUNTIF('TBK 2 2018-2019'!$AA:$AA,T15)</f>
        <v>1</v>
      </c>
      <c r="AO15" s="239">
        <f>COUNTIF('TBK 2 2018-2019'!$AA:$AA,U15)</f>
        <v>2</v>
      </c>
      <c r="AP15" s="239">
        <f>COUNTIF('TBK 2 2018-2019'!$AA:$AA,V15)</f>
        <v>2</v>
      </c>
      <c r="AQ15" s="239">
        <f>COUNTIF('TBK 2 2018-2019'!$AA:$AA,W15)</f>
        <v>1</v>
      </c>
      <c r="AR15" s="239">
        <f>COUNTIF('TBK 2 2018-2019'!$AA:$AA,X15)</f>
        <v>2</v>
      </c>
      <c r="AS15" s="239">
        <f>COUNTIF('TBK 2 2018-2019'!$AA:$AA,Y15)</f>
        <v>0</v>
      </c>
    </row>
    <row r="16" spans="1:45" x14ac:dyDescent="0.2">
      <c r="A16" s="246" t="s">
        <v>356</v>
      </c>
      <c r="B16" s="247" t="s">
        <v>1906</v>
      </c>
      <c r="C16" s="248">
        <v>85</v>
      </c>
      <c r="D16" s="247">
        <v>40</v>
      </c>
      <c r="E16" s="249">
        <v>2017</v>
      </c>
      <c r="F16" s="249" t="s">
        <v>132</v>
      </c>
      <c r="G16" s="249">
        <v>2017</v>
      </c>
      <c r="H16" s="249" t="s">
        <v>69</v>
      </c>
      <c r="I16" s="239" t="str">
        <f t="shared" si="2"/>
        <v>705VU</v>
      </c>
      <c r="J16" s="239"/>
      <c r="K16" s="239">
        <v>2</v>
      </c>
      <c r="L16" s="239">
        <v>3</v>
      </c>
      <c r="M16" s="239">
        <v>4</v>
      </c>
      <c r="N16" s="239">
        <v>5</v>
      </c>
      <c r="O16" s="239">
        <v>6</v>
      </c>
      <c r="P16" s="239" t="str">
        <f t="shared" si="3"/>
        <v>705VUsáng2</v>
      </c>
      <c r="Q16" s="239" t="str">
        <f t="shared" si="4"/>
        <v>705VUsáng3</v>
      </c>
      <c r="R16" s="239" t="str">
        <f t="shared" si="5"/>
        <v>705VUsáng4</v>
      </c>
      <c r="S16" s="239" t="str">
        <f t="shared" si="6"/>
        <v>705VUsáng5</v>
      </c>
      <c r="T16" s="239" t="str">
        <f t="shared" si="7"/>
        <v>705VUsáng6</v>
      </c>
      <c r="U16" s="239" t="str">
        <f t="shared" si="8"/>
        <v>705VUchiều2</v>
      </c>
      <c r="V16" s="239" t="str">
        <f t="shared" si="9"/>
        <v>705VUchiều3</v>
      </c>
      <c r="W16" s="239" t="str">
        <f t="shared" si="10"/>
        <v>705VUchiều4</v>
      </c>
      <c r="X16" s="239" t="str">
        <f t="shared" si="11"/>
        <v>705VUchiều5</v>
      </c>
      <c r="Y16" s="239" t="str">
        <f t="shared" si="12"/>
        <v>705VUchiều6</v>
      </c>
      <c r="Z16" s="239" t="str">
        <f>VLOOKUP(P16,Sheet1!$E:$F,2,0)</f>
        <v>OK</v>
      </c>
      <c r="AA16" s="239" t="str">
        <f>VLOOKUP(Q16,Sheet1!$E:$F,2,0)</f>
        <v>OK</v>
      </c>
      <c r="AB16" s="239" t="str">
        <f>VLOOKUP(R16,Sheet1!$E:$F,2,0)</f>
        <v>OK</v>
      </c>
      <c r="AC16" s="239" t="str">
        <f>VLOOKUP(S16,Sheet1!$E:$F,2,0)</f>
        <v>OK</v>
      </c>
      <c r="AD16" s="239" t="str">
        <f>VLOOKUP(T16,Sheet1!$E:$F,2,0)</f>
        <v>OK</v>
      </c>
      <c r="AE16" s="239" t="str">
        <f>VLOOKUP(U16,Sheet1!$E:$F,2,0)</f>
        <v>OK</v>
      </c>
      <c r="AF16" s="239" t="str">
        <f>VLOOKUP(V16,Sheet1!$E:$F,2,0)</f>
        <v>OK</v>
      </c>
      <c r="AG16" s="239" t="str">
        <f>VLOOKUP(W16,Sheet1!$E:$F,2,0)</f>
        <v>OK</v>
      </c>
      <c r="AH16" s="239" t="str">
        <f>VLOOKUP(X16,Sheet1!$E:$F,2,0)</f>
        <v>OK</v>
      </c>
      <c r="AI16" s="250" t="s">
        <v>1988</v>
      </c>
      <c r="AJ16" s="239">
        <f>COUNTIF('TBK 2 2018-2019'!$AA:$AA,P16)</f>
        <v>2</v>
      </c>
      <c r="AK16" s="239">
        <f>COUNTIF('TBK 2 2018-2019'!$AA:$AA,Q16)</f>
        <v>2</v>
      </c>
      <c r="AL16" s="239">
        <f>COUNTIF('TBK 2 2018-2019'!$AA:$AA,R16)</f>
        <v>0</v>
      </c>
      <c r="AM16" s="239">
        <f>COUNTIF('TBK 2 2018-2019'!$AA:$AA,S16)</f>
        <v>0</v>
      </c>
      <c r="AN16" s="239">
        <f>COUNTIF('TBK 2 2018-2019'!$AA:$AA,T16)</f>
        <v>1</v>
      </c>
      <c r="AO16" s="239">
        <f>COUNTIF('TBK 2 2018-2019'!$AA:$AA,U16)</f>
        <v>1</v>
      </c>
      <c r="AP16" s="239">
        <f>COUNTIF('TBK 2 2018-2019'!$AA:$AA,V16)</f>
        <v>1</v>
      </c>
      <c r="AQ16" s="239">
        <f>COUNTIF('TBK 2 2018-2019'!$AA:$AA,W16)</f>
        <v>0</v>
      </c>
      <c r="AR16" s="239">
        <f>COUNTIF('TBK 2 2018-2019'!$AA:$AA,X16)</f>
        <v>0</v>
      </c>
      <c r="AS16" s="239">
        <f>COUNTIF('TBK 2 2018-2019'!$AA:$AA,Y16)</f>
        <v>2</v>
      </c>
    </row>
    <row r="17" spans="1:45" x14ac:dyDescent="0.2">
      <c r="A17" s="246" t="s">
        <v>357</v>
      </c>
      <c r="B17" s="247" t="s">
        <v>1906</v>
      </c>
      <c r="C17" s="248">
        <v>100</v>
      </c>
      <c r="D17" s="247">
        <v>40</v>
      </c>
      <c r="E17" s="249">
        <v>2017</v>
      </c>
      <c r="F17" s="249" t="s">
        <v>57</v>
      </c>
      <c r="G17" s="249">
        <v>2017</v>
      </c>
      <c r="H17" s="249" t="s">
        <v>107</v>
      </c>
      <c r="I17" s="239" t="str">
        <f t="shared" si="2"/>
        <v>706VU</v>
      </c>
      <c r="J17" s="239"/>
      <c r="K17" s="239">
        <v>2</v>
      </c>
      <c r="L17" s="239">
        <v>3</v>
      </c>
      <c r="M17" s="239">
        <v>4</v>
      </c>
      <c r="N17" s="239">
        <v>5</v>
      </c>
      <c r="O17" s="239">
        <v>6</v>
      </c>
      <c r="P17" s="239" t="str">
        <f t="shared" si="3"/>
        <v>706VUsáng2</v>
      </c>
      <c r="Q17" s="239" t="str">
        <f t="shared" si="4"/>
        <v>706VUsáng3</v>
      </c>
      <c r="R17" s="239" t="str">
        <f t="shared" si="5"/>
        <v>706VUsáng4</v>
      </c>
      <c r="S17" s="239" t="str">
        <f t="shared" si="6"/>
        <v>706VUsáng5</v>
      </c>
      <c r="T17" s="239" t="str">
        <f t="shared" si="7"/>
        <v>706VUsáng6</v>
      </c>
      <c r="U17" s="239" t="str">
        <f t="shared" si="8"/>
        <v>706VUchiều2</v>
      </c>
      <c r="V17" s="239" t="str">
        <f t="shared" si="9"/>
        <v>706VUchiều3</v>
      </c>
      <c r="W17" s="239" t="str">
        <f t="shared" si="10"/>
        <v>706VUchiều4</v>
      </c>
      <c r="X17" s="239" t="str">
        <f t="shared" si="11"/>
        <v>706VUchiều5</v>
      </c>
      <c r="Y17" s="239" t="str">
        <f t="shared" si="12"/>
        <v>706VUchiều6</v>
      </c>
      <c r="Z17" s="239" t="str">
        <f>VLOOKUP(P17,Sheet1!$E:$F,2,0)</f>
        <v>OK</v>
      </c>
      <c r="AA17" s="239" t="str">
        <f>VLOOKUP(Q17,Sheet1!$E:$F,2,0)</f>
        <v>OK</v>
      </c>
      <c r="AB17" s="239" t="str">
        <f>VLOOKUP(R17,Sheet1!$E:$F,2,0)</f>
        <v>OK</v>
      </c>
      <c r="AC17" s="239" t="str">
        <f>VLOOKUP(S17,Sheet1!$E:$F,2,0)</f>
        <v>OK</v>
      </c>
      <c r="AD17" s="239" t="str">
        <f>VLOOKUP(T17,Sheet1!$E:$F,2,0)</f>
        <v>OK</v>
      </c>
      <c r="AE17" s="239" t="str">
        <f>VLOOKUP(U17,Sheet1!$E:$F,2,0)</f>
        <v>OK</v>
      </c>
      <c r="AF17" s="239" t="str">
        <f>VLOOKUP(V17,Sheet1!$E:$F,2,0)</f>
        <v>OK</v>
      </c>
      <c r="AG17" s="239" t="str">
        <f>VLOOKUP(W17,Sheet1!$E:$F,2,0)</f>
        <v>OK</v>
      </c>
      <c r="AH17" s="239" t="str">
        <f>VLOOKUP(X17,Sheet1!$E:$F,2,0)</f>
        <v>OK</v>
      </c>
      <c r="AI17" s="239" t="str">
        <f>VLOOKUP(Y17,Sheet1!$E:$F,2,0)</f>
        <v>OK</v>
      </c>
      <c r="AJ17" s="239">
        <f>COUNTIF('TBK 2 2018-2019'!$AA:$AA,P17)</f>
        <v>2</v>
      </c>
      <c r="AK17" s="239">
        <f>COUNTIF('TBK 2 2018-2019'!$AA:$AA,Q17)</f>
        <v>2</v>
      </c>
      <c r="AL17" s="239">
        <f>COUNTIF('TBK 2 2018-2019'!$AA:$AA,R17)</f>
        <v>0</v>
      </c>
      <c r="AM17" s="239">
        <f>COUNTIF('TBK 2 2018-2019'!$AA:$AA,S17)</f>
        <v>0</v>
      </c>
      <c r="AN17" s="239">
        <f>COUNTIF('TBK 2 2018-2019'!$AA:$AA,T17)</f>
        <v>2</v>
      </c>
      <c r="AO17" s="239">
        <f>COUNTIF('TBK 2 2018-2019'!$AA:$AA,U17)</f>
        <v>2</v>
      </c>
      <c r="AP17" s="239">
        <f>COUNTIF('TBK 2 2018-2019'!$AA:$AA,V17)</f>
        <v>2</v>
      </c>
      <c r="AQ17" s="239">
        <f>COUNTIF('TBK 2 2018-2019'!$AA:$AA,W17)</f>
        <v>0</v>
      </c>
      <c r="AR17" s="239">
        <f>COUNTIF('TBK 2 2018-2019'!$AA:$AA,X17)</f>
        <v>0</v>
      </c>
      <c r="AS17" s="239">
        <f>COUNTIF('TBK 2 2018-2019'!$AA:$AA,Y17)</f>
        <v>1</v>
      </c>
    </row>
    <row r="18" spans="1:45" x14ac:dyDescent="0.2">
      <c r="A18" s="246" t="s">
        <v>335</v>
      </c>
      <c r="B18" s="247" t="s">
        <v>1906</v>
      </c>
      <c r="C18" s="248">
        <v>70</v>
      </c>
      <c r="D18" s="247">
        <v>40</v>
      </c>
      <c r="E18" s="244">
        <v>2017</v>
      </c>
      <c r="F18" s="244" t="s">
        <v>1658</v>
      </c>
      <c r="G18" s="243">
        <v>2015</v>
      </c>
      <c r="H18" s="243" t="s">
        <v>132</v>
      </c>
      <c r="I18" s="239" t="str">
        <f t="shared" si="2"/>
        <v>707VU</v>
      </c>
      <c r="J18" s="239"/>
      <c r="K18" s="239">
        <v>2</v>
      </c>
      <c r="L18" s="239">
        <v>3</v>
      </c>
      <c r="M18" s="239">
        <v>4</v>
      </c>
      <c r="N18" s="239">
        <v>5</v>
      </c>
      <c r="O18" s="239">
        <v>6</v>
      </c>
      <c r="P18" s="239" t="str">
        <f t="shared" si="3"/>
        <v>707VUsáng2</v>
      </c>
      <c r="Q18" s="239" t="str">
        <f t="shared" si="4"/>
        <v>707VUsáng3</v>
      </c>
      <c r="R18" s="239" t="str">
        <f t="shared" si="5"/>
        <v>707VUsáng4</v>
      </c>
      <c r="S18" s="239" t="str">
        <f t="shared" si="6"/>
        <v>707VUsáng5</v>
      </c>
      <c r="T18" s="239" t="str">
        <f t="shared" si="7"/>
        <v>707VUsáng6</v>
      </c>
      <c r="U18" s="239" t="str">
        <f t="shared" si="8"/>
        <v>707VUchiều2</v>
      </c>
      <c r="V18" s="239" t="str">
        <f t="shared" si="9"/>
        <v>707VUchiều3</v>
      </c>
      <c r="W18" s="239" t="str">
        <f t="shared" si="10"/>
        <v>707VUchiều4</v>
      </c>
      <c r="X18" s="239" t="str">
        <f t="shared" si="11"/>
        <v>707VUchiều5</v>
      </c>
      <c r="Y18" s="239" t="str">
        <f t="shared" si="12"/>
        <v>707VUchiều6</v>
      </c>
      <c r="Z18" s="239" t="str">
        <f>VLOOKUP(P18,Sheet1!$E:$F,2,0)</f>
        <v>OK</v>
      </c>
      <c r="AA18" s="239" t="str">
        <f>VLOOKUP(Q18,Sheet1!$E:$F,2,0)</f>
        <v>OK</v>
      </c>
      <c r="AB18" s="239" t="str">
        <f>VLOOKUP(R18,Sheet1!$E:$F,2,0)</f>
        <v>OK</v>
      </c>
      <c r="AC18" s="239" t="str">
        <f>VLOOKUP(S18,Sheet1!$E:$F,2,0)</f>
        <v>OK</v>
      </c>
      <c r="AD18" s="239" t="e">
        <f>VLOOKUP(T18,Sheet1!$E:$F,2,0)</f>
        <v>#N/A</v>
      </c>
      <c r="AE18" s="239" t="str">
        <f>VLOOKUP(U18,Sheet1!$E:$F,2,0)</f>
        <v>OK</v>
      </c>
      <c r="AF18" s="239" t="str">
        <f>VLOOKUP(V18,Sheet1!$E:$F,2,0)</f>
        <v>OK</v>
      </c>
      <c r="AG18" s="239" t="str">
        <f>VLOOKUP(W18,Sheet1!$E:$F,2,0)</f>
        <v>OK</v>
      </c>
      <c r="AH18" s="239" t="str">
        <f>VLOOKUP(X18,Sheet1!$E:$F,2,0)</f>
        <v>OK</v>
      </c>
      <c r="AI18" s="239" t="str">
        <f>VLOOKUP(Y18,Sheet1!$E:$F,2,0)</f>
        <v>OK</v>
      </c>
      <c r="AJ18" s="239">
        <f>COUNTIF('TBK 2 2018-2019'!$AA:$AA,P18)</f>
        <v>2</v>
      </c>
      <c r="AK18" s="239">
        <f>COUNTIF('TBK 2 2018-2019'!$AA:$AA,Q18)</f>
        <v>3</v>
      </c>
      <c r="AL18" s="239">
        <f>COUNTIF('TBK 2 2018-2019'!$AA:$AA,R18)</f>
        <v>1</v>
      </c>
      <c r="AM18" s="239">
        <f>COUNTIF('TBK 2 2018-2019'!$AA:$AA,S18)</f>
        <v>2</v>
      </c>
      <c r="AN18" s="239">
        <f>COUNTIF('TBK 2 2018-2019'!$AA:$AA,T18)</f>
        <v>0</v>
      </c>
      <c r="AO18" s="239">
        <f>COUNTIF('TBK 2 2018-2019'!$AA:$AA,U18)</f>
        <v>0</v>
      </c>
      <c r="AP18" s="239">
        <f>COUNTIF('TBK 2 2018-2019'!$AA:$AA,V18)</f>
        <v>0</v>
      </c>
      <c r="AQ18" s="239">
        <f>COUNTIF('TBK 2 2018-2019'!$AA:$AA,W18)</f>
        <v>0</v>
      </c>
      <c r="AR18" s="239">
        <f>COUNTIF('TBK 2 2018-2019'!$AA:$AA,X18)</f>
        <v>1</v>
      </c>
      <c r="AS18" s="239">
        <f>COUNTIF('TBK 2 2018-2019'!$AA:$AA,Y18)</f>
        <v>1</v>
      </c>
    </row>
    <row r="19" spans="1:45" ht="23.25" customHeight="1" x14ac:dyDescent="0.2">
      <c r="A19" s="251" t="s">
        <v>337</v>
      </c>
      <c r="B19" s="247" t="s">
        <v>1907</v>
      </c>
      <c r="C19" s="247">
        <v>70</v>
      </c>
      <c r="D19" s="247">
        <v>30</v>
      </c>
      <c r="E19" s="244" t="s">
        <v>192</v>
      </c>
      <c r="F19" s="244" t="s">
        <v>300</v>
      </c>
      <c r="G19" s="244" t="s">
        <v>199</v>
      </c>
      <c r="H19" s="244" t="s">
        <v>206</v>
      </c>
      <c r="I19" s="239"/>
      <c r="J19" s="239"/>
      <c r="K19" s="239">
        <v>2</v>
      </c>
      <c r="L19" s="239">
        <v>3</v>
      </c>
      <c r="M19" s="239">
        <v>4</v>
      </c>
      <c r="N19" s="239">
        <v>5</v>
      </c>
      <c r="O19" s="239">
        <v>6</v>
      </c>
      <c r="P19" s="239" t="str">
        <f t="shared" si="3"/>
        <v>406E4sáng2</v>
      </c>
      <c r="Q19" s="239" t="str">
        <f t="shared" si="4"/>
        <v>406E4sáng3</v>
      </c>
      <c r="R19" s="239" t="str">
        <f t="shared" si="5"/>
        <v>406E4sáng4</v>
      </c>
      <c r="S19" s="239" t="str">
        <f t="shared" si="6"/>
        <v>406E4sáng5</v>
      </c>
      <c r="T19" s="239" t="str">
        <f t="shared" si="7"/>
        <v>406E4sáng6</v>
      </c>
      <c r="U19" s="239" t="str">
        <f t="shared" si="8"/>
        <v>406E4chiều2</v>
      </c>
      <c r="V19" s="239" t="str">
        <f t="shared" si="9"/>
        <v>406E4chiều3</v>
      </c>
      <c r="W19" s="239" t="str">
        <f t="shared" si="10"/>
        <v>406E4chiều4</v>
      </c>
      <c r="X19" s="239" t="str">
        <f t="shared" si="11"/>
        <v>406E4chiều5</v>
      </c>
      <c r="Y19" s="239" t="str">
        <f t="shared" si="12"/>
        <v>406E4chiều6</v>
      </c>
      <c r="Z19" s="239" t="str">
        <f>VLOOKUP(P19,Sheet1!$E:$F,2,0)</f>
        <v>OK</v>
      </c>
      <c r="AA19" s="239" t="str">
        <f>VLOOKUP(Q19,Sheet1!$E:$F,2,0)</f>
        <v>OK</v>
      </c>
      <c r="AB19" s="239" t="str">
        <f>VLOOKUP(R19,Sheet1!$E:$F,2,0)</f>
        <v>OK</v>
      </c>
      <c r="AC19" s="239" t="str">
        <f>VLOOKUP(S19,Sheet1!$E:$F,2,0)</f>
        <v>OK</v>
      </c>
      <c r="AD19" s="239" t="e">
        <f>VLOOKUP(T19,Sheet1!$E:$F,2,0)</f>
        <v>#N/A</v>
      </c>
      <c r="AE19" s="239" t="str">
        <f>VLOOKUP(U19,Sheet1!$E:$F,2,0)</f>
        <v>OK</v>
      </c>
      <c r="AF19" s="239" t="str">
        <f>VLOOKUP(V19,Sheet1!$E:$F,2,0)</f>
        <v>OK</v>
      </c>
      <c r="AG19" s="239" t="str">
        <f>VLOOKUP(W19,Sheet1!$E:$F,2,0)</f>
        <v>OK</v>
      </c>
      <c r="AH19" s="239" t="e">
        <f>VLOOKUP(X19,Sheet1!$E:$F,2,0)</f>
        <v>#N/A</v>
      </c>
      <c r="AI19" s="239" t="e">
        <f>VLOOKUP(Y19,Sheet1!$E:$F,2,0)</f>
        <v>#N/A</v>
      </c>
      <c r="AJ19" s="239">
        <f>COUNTIF('TBK 2 2018-2019'!$AA:$AA,P19)</f>
        <v>2</v>
      </c>
      <c r="AK19" s="239">
        <f>COUNTIF('TBK 2 2018-2019'!$AA:$AA,Q19)</f>
        <v>2</v>
      </c>
      <c r="AL19" s="239">
        <f>COUNTIF('TBK 2 2018-2019'!$AA:$AA,R19)</f>
        <v>1</v>
      </c>
      <c r="AM19" s="239">
        <f>COUNTIF('TBK 2 2018-2019'!$AA:$AA,S19)</f>
        <v>3</v>
      </c>
      <c r="AN19" s="239">
        <f>COUNTIF('TBK 2 2018-2019'!$AA:$AA,T19)</f>
        <v>0</v>
      </c>
      <c r="AO19" s="239">
        <f>COUNTIF('TBK 2 2018-2019'!$AA:$AA,U19)</f>
        <v>2</v>
      </c>
      <c r="AP19" s="239">
        <f>COUNTIF('TBK 2 2018-2019'!$AA:$AA,V19)</f>
        <v>2</v>
      </c>
      <c r="AQ19" s="239">
        <f>COUNTIF('TBK 2 2018-2019'!$AA:$AA,W19)</f>
        <v>1</v>
      </c>
      <c r="AR19" s="239">
        <f>COUNTIF('TBK 2 2018-2019'!$AA:$AA,X19)</f>
        <v>0</v>
      </c>
      <c r="AS19" s="239">
        <f>COUNTIF('TBK 2 2018-2019'!$AA:$AA,Y19)</f>
        <v>0</v>
      </c>
    </row>
    <row r="20" spans="1:45" x14ac:dyDescent="0.2">
      <c r="A20" s="251" t="s">
        <v>1958</v>
      </c>
      <c r="B20" s="247" t="s">
        <v>1907</v>
      </c>
      <c r="C20" s="247">
        <v>40</v>
      </c>
      <c r="D20" s="247">
        <v>30</v>
      </c>
      <c r="E20" s="244" t="s">
        <v>192</v>
      </c>
      <c r="F20" s="244" t="s">
        <v>299</v>
      </c>
      <c r="G20" s="244" t="s">
        <v>250</v>
      </c>
      <c r="H20" s="244" t="s">
        <v>128</v>
      </c>
      <c r="I20" s="239"/>
      <c r="J20" s="239"/>
      <c r="K20" s="239">
        <v>2</v>
      </c>
      <c r="L20" s="239">
        <v>3</v>
      </c>
      <c r="M20" s="239">
        <v>4</v>
      </c>
      <c r="N20" s="239">
        <v>5</v>
      </c>
      <c r="O20" s="239">
        <v>6</v>
      </c>
      <c r="P20" s="239" t="str">
        <f t="shared" si="3"/>
        <v>508E4sáng2</v>
      </c>
      <c r="Q20" s="239" t="str">
        <f t="shared" si="4"/>
        <v>508E4sáng3</v>
      </c>
      <c r="R20" s="239" t="str">
        <f t="shared" si="5"/>
        <v>508E4sáng4</v>
      </c>
      <c r="S20" s="239" t="str">
        <f t="shared" si="6"/>
        <v>508E4sáng5</v>
      </c>
      <c r="T20" s="239" t="str">
        <f t="shared" si="7"/>
        <v>508E4sáng6</v>
      </c>
      <c r="U20" s="239" t="str">
        <f t="shared" si="8"/>
        <v>508E4chiều2</v>
      </c>
      <c r="V20" s="239" t="str">
        <f t="shared" si="9"/>
        <v>508E4chiều3</v>
      </c>
      <c r="W20" s="239" t="str">
        <f t="shared" si="10"/>
        <v>508E4chiều4</v>
      </c>
      <c r="X20" s="239" t="str">
        <f t="shared" si="11"/>
        <v>508E4chiều5</v>
      </c>
      <c r="Y20" s="239" t="str">
        <f t="shared" si="12"/>
        <v>508E4chiều6</v>
      </c>
      <c r="Z20" s="239" t="str">
        <f>VLOOKUP(P20,Sheet1!$E:$F,2,0)</f>
        <v>OK</v>
      </c>
      <c r="AA20" s="239" t="str">
        <f>VLOOKUP(Q20,Sheet1!$E:$F,2,0)</f>
        <v>OK</v>
      </c>
      <c r="AB20" s="239" t="str">
        <f>VLOOKUP(R20,Sheet1!$E:$F,2,0)</f>
        <v>OK</v>
      </c>
      <c r="AC20" s="239" t="str">
        <f>VLOOKUP(S20,Sheet1!$E:$F,2,0)</f>
        <v>OK</v>
      </c>
      <c r="AD20" s="239" t="e">
        <f>VLOOKUP(T20,Sheet1!$E:$F,2,0)</f>
        <v>#N/A</v>
      </c>
      <c r="AE20" s="239" t="str">
        <f>VLOOKUP(U20,Sheet1!$E:$F,2,0)</f>
        <v>OK</v>
      </c>
      <c r="AF20" s="239" t="str">
        <f>VLOOKUP(V20,Sheet1!$E:$F,2,0)</f>
        <v>OK</v>
      </c>
      <c r="AG20" s="239" t="str">
        <f>VLOOKUP(W20,Sheet1!$E:$F,2,0)</f>
        <v>OK</v>
      </c>
      <c r="AH20" s="239" t="e">
        <f>VLOOKUP(X20,Sheet1!$E:$F,2,0)</f>
        <v>#N/A</v>
      </c>
      <c r="AI20" s="239" t="e">
        <f>VLOOKUP(Y20,Sheet1!$E:$F,2,0)</f>
        <v>#N/A</v>
      </c>
      <c r="AJ20" s="239">
        <f>COUNTIF('TBK 2 2018-2019'!$AA:$AA,P20)</f>
        <v>1</v>
      </c>
      <c r="AK20" s="239">
        <f>COUNTIF('TBK 2 2018-2019'!$AA:$AA,Q20)</f>
        <v>2</v>
      </c>
      <c r="AL20" s="239">
        <f>COUNTIF('TBK 2 2018-2019'!$AA:$AA,R20)</f>
        <v>2</v>
      </c>
      <c r="AM20" s="239">
        <f>COUNTIF('TBK 2 2018-2019'!$AA:$AA,S20)</f>
        <v>3</v>
      </c>
      <c r="AN20" s="239">
        <f>COUNTIF('TBK 2 2018-2019'!$AA:$AA,T20)</f>
        <v>0</v>
      </c>
      <c r="AO20" s="239">
        <f>COUNTIF('TBK 2 2018-2019'!$AA:$AA,U20)</f>
        <v>2</v>
      </c>
      <c r="AP20" s="239">
        <f>COUNTIF('TBK 2 2018-2019'!$AA:$AA,V20)</f>
        <v>2</v>
      </c>
      <c r="AQ20" s="239">
        <f>COUNTIF('TBK 2 2018-2019'!$AA:$AA,W20)</f>
        <v>2</v>
      </c>
      <c r="AR20" s="239">
        <f>COUNTIF('TBK 2 2018-2019'!$AA:$AA,X20)</f>
        <v>0</v>
      </c>
      <c r="AS20" s="239">
        <f>COUNTIF('TBK 2 2018-2019'!$AA:$AA,Y20)</f>
        <v>0</v>
      </c>
    </row>
    <row r="21" spans="1:45" x14ac:dyDescent="0.2">
      <c r="A21" s="251" t="s">
        <v>182</v>
      </c>
      <c r="B21" s="247" t="s">
        <v>1907</v>
      </c>
      <c r="C21" s="247">
        <v>50</v>
      </c>
      <c r="D21" s="247">
        <v>30</v>
      </c>
      <c r="E21" s="244" t="s">
        <v>250</v>
      </c>
      <c r="F21" s="244" t="s">
        <v>300</v>
      </c>
      <c r="G21" s="244" t="s">
        <v>169</v>
      </c>
      <c r="H21" s="244" t="s">
        <v>633</v>
      </c>
      <c r="I21" s="239"/>
      <c r="J21" s="239"/>
      <c r="K21" s="239">
        <v>2</v>
      </c>
      <c r="L21" s="239">
        <v>3</v>
      </c>
      <c r="M21" s="239">
        <v>4</v>
      </c>
      <c r="N21" s="239">
        <v>5</v>
      </c>
      <c r="O21" s="239">
        <v>6</v>
      </c>
      <c r="P21" s="239" t="str">
        <f t="shared" si="3"/>
        <v>510E4sáng2</v>
      </c>
      <c r="Q21" s="239" t="str">
        <f t="shared" si="4"/>
        <v>510E4sáng3</v>
      </c>
      <c r="R21" s="239" t="str">
        <f t="shared" si="5"/>
        <v>510E4sáng4</v>
      </c>
      <c r="S21" s="239" t="str">
        <f t="shared" si="6"/>
        <v>510E4sáng5</v>
      </c>
      <c r="T21" s="239" t="str">
        <f t="shared" si="7"/>
        <v>510E4sáng6</v>
      </c>
      <c r="U21" s="239" t="str">
        <f t="shared" si="8"/>
        <v>510E4chiều2</v>
      </c>
      <c r="V21" s="239" t="str">
        <f t="shared" si="9"/>
        <v>510E4chiều3</v>
      </c>
      <c r="W21" s="239" t="str">
        <f t="shared" si="10"/>
        <v>510E4chiều4</v>
      </c>
      <c r="X21" s="239" t="str">
        <f t="shared" si="11"/>
        <v>510E4chiều5</v>
      </c>
      <c r="Y21" s="239" t="str">
        <f t="shared" si="12"/>
        <v>510E4chiều6</v>
      </c>
      <c r="Z21" s="239" t="str">
        <f>VLOOKUP(P21,Sheet1!$E:$F,2,0)</f>
        <v>OK</v>
      </c>
      <c r="AA21" s="239" t="str">
        <f>VLOOKUP(Q21,Sheet1!$E:$F,2,0)</f>
        <v>OK</v>
      </c>
      <c r="AB21" s="239" t="str">
        <f>VLOOKUP(R21,Sheet1!$E:$F,2,0)</f>
        <v>OK</v>
      </c>
      <c r="AC21" s="239" t="str">
        <f>VLOOKUP(S21,Sheet1!$E:$F,2,0)</f>
        <v>OK</v>
      </c>
      <c r="AD21" s="239" t="e">
        <f>VLOOKUP(T21,Sheet1!$E:$F,2,0)</f>
        <v>#N/A</v>
      </c>
      <c r="AE21" s="239" t="e">
        <f>VLOOKUP(U21,Sheet1!$E:$F,2,0)</f>
        <v>#N/A</v>
      </c>
      <c r="AF21" s="239" t="e">
        <f>VLOOKUP(V21,Sheet1!$E:$F,2,0)</f>
        <v>#N/A</v>
      </c>
      <c r="AG21" s="239" t="e">
        <f>VLOOKUP(W21,Sheet1!$E:$F,2,0)</f>
        <v>#N/A</v>
      </c>
      <c r="AH21" s="239" t="e">
        <f>VLOOKUP(X21,Sheet1!$E:$F,2,0)</f>
        <v>#N/A</v>
      </c>
      <c r="AI21" s="239" t="e">
        <f>VLOOKUP(Y21,Sheet1!$E:$F,2,0)</f>
        <v>#N/A</v>
      </c>
      <c r="AJ21" s="239">
        <f>COUNTIF('TBK 2 2018-2019'!$AA:$AA,P21)</f>
        <v>2</v>
      </c>
      <c r="AK21" s="239">
        <f>COUNTIF('TBK 2 2018-2019'!$AA:$AA,Q21)</f>
        <v>1</v>
      </c>
      <c r="AL21" s="239">
        <f>COUNTIF('TBK 2 2018-2019'!$AA:$AA,R21)</f>
        <v>1</v>
      </c>
      <c r="AM21" s="239">
        <f>COUNTIF('TBK 2 2018-2019'!$AA:$AA,S21)</f>
        <v>2</v>
      </c>
      <c r="AN21" s="239">
        <f>COUNTIF('TBK 2 2018-2019'!$AA:$AA,T21)</f>
        <v>0</v>
      </c>
      <c r="AO21" s="239">
        <f>COUNTIF('TBK 2 2018-2019'!$AA:$AA,U21)</f>
        <v>0</v>
      </c>
      <c r="AP21" s="239">
        <f>COUNTIF('TBK 2 2018-2019'!$AA:$AA,V21)</f>
        <v>0</v>
      </c>
      <c r="AQ21" s="239">
        <f>COUNTIF('TBK 2 2018-2019'!$AA:$AA,W21)</f>
        <v>0</v>
      </c>
      <c r="AR21" s="239">
        <f>COUNTIF('TBK 2 2018-2019'!$AA:$AA,X21)</f>
        <v>0</v>
      </c>
      <c r="AS21" s="239">
        <f>COUNTIF('TBK 2 2018-2019'!$AA:$AA,Y21)</f>
        <v>0</v>
      </c>
    </row>
    <row r="22" spans="1:45" x14ac:dyDescent="0.2">
      <c r="A22" s="251" t="s">
        <v>184</v>
      </c>
      <c r="B22" s="247" t="s">
        <v>1907</v>
      </c>
      <c r="C22" s="247">
        <v>50</v>
      </c>
      <c r="D22" s="247">
        <v>30</v>
      </c>
      <c r="E22" s="244" t="s">
        <v>250</v>
      </c>
      <c r="F22" s="244" t="s">
        <v>299</v>
      </c>
      <c r="G22" s="244" t="s">
        <v>250</v>
      </c>
      <c r="H22" s="244" t="s">
        <v>206</v>
      </c>
      <c r="I22" s="239"/>
      <c r="J22" s="239"/>
      <c r="K22" s="239">
        <v>2</v>
      </c>
      <c r="L22" s="239">
        <v>3</v>
      </c>
      <c r="M22" s="239">
        <v>4</v>
      </c>
      <c r="N22" s="239">
        <v>5</v>
      </c>
      <c r="O22" s="239">
        <v>6</v>
      </c>
      <c r="P22" s="239" t="str">
        <f t="shared" si="3"/>
        <v>511E4sáng2</v>
      </c>
      <c r="Q22" s="239" t="str">
        <f t="shared" si="4"/>
        <v>511E4sáng3</v>
      </c>
      <c r="R22" s="239" t="str">
        <f t="shared" si="5"/>
        <v>511E4sáng4</v>
      </c>
      <c r="S22" s="239" t="str">
        <f t="shared" si="6"/>
        <v>511E4sáng5</v>
      </c>
      <c r="T22" s="239" t="str">
        <f t="shared" si="7"/>
        <v>511E4sáng6</v>
      </c>
      <c r="U22" s="239" t="str">
        <f t="shared" si="8"/>
        <v>511E4chiều2</v>
      </c>
      <c r="V22" s="239" t="str">
        <f t="shared" si="9"/>
        <v>511E4chiều3</v>
      </c>
      <c r="W22" s="239" t="str">
        <f t="shared" si="10"/>
        <v>511E4chiều4</v>
      </c>
      <c r="X22" s="239" t="str">
        <f t="shared" si="11"/>
        <v>511E4chiều5</v>
      </c>
      <c r="Y22" s="239" t="str">
        <f t="shared" si="12"/>
        <v>511E4chiều6</v>
      </c>
      <c r="Z22" s="239" t="str">
        <f>VLOOKUP(P22,Sheet1!$E:$F,2,0)</f>
        <v>OK</v>
      </c>
      <c r="AA22" s="239" t="str">
        <f>VLOOKUP(Q22,Sheet1!$E:$F,2,0)</f>
        <v>OK</v>
      </c>
      <c r="AB22" s="239" t="str">
        <f>VLOOKUP(R22,Sheet1!$E:$F,2,0)</f>
        <v>OK</v>
      </c>
      <c r="AC22" s="239" t="str">
        <f>VLOOKUP(S22,Sheet1!$E:$F,2,0)</f>
        <v>OK</v>
      </c>
      <c r="AD22" s="239" t="e">
        <f>VLOOKUP(T22,Sheet1!$E:$F,2,0)</f>
        <v>#N/A</v>
      </c>
      <c r="AE22" s="239" t="str">
        <f>VLOOKUP(U22,Sheet1!$E:$F,2,0)</f>
        <v>OK</v>
      </c>
      <c r="AF22" s="239" t="str">
        <f>VLOOKUP(V22,Sheet1!$E:$F,2,0)</f>
        <v>OK</v>
      </c>
      <c r="AG22" s="239" t="str">
        <f>VLOOKUP(W22,Sheet1!$E:$F,2,0)</f>
        <v>OK</v>
      </c>
      <c r="AH22" s="250" t="s">
        <v>1988</v>
      </c>
      <c r="AI22" s="239" t="e">
        <f>VLOOKUP(Y22,Sheet1!$E:$F,2,0)</f>
        <v>#N/A</v>
      </c>
      <c r="AJ22" s="239">
        <f>COUNTIF('TBK 2 2018-2019'!$AA:$AA,P22)</f>
        <v>2</v>
      </c>
      <c r="AK22" s="239">
        <f>COUNTIF('TBK 2 2018-2019'!$AA:$AA,Q22)</f>
        <v>1</v>
      </c>
      <c r="AL22" s="239">
        <f>COUNTIF('TBK 2 2018-2019'!$AA:$AA,R22)</f>
        <v>1</v>
      </c>
      <c r="AM22" s="239">
        <f>COUNTIF('TBK 2 2018-2019'!$AA:$AA,S22)</f>
        <v>2</v>
      </c>
      <c r="AN22" s="239">
        <f>COUNTIF('TBK 2 2018-2019'!$AA:$AA,T22)</f>
        <v>0</v>
      </c>
      <c r="AO22" s="239">
        <f>COUNTIF('TBK 2 2018-2019'!$AA:$AA,U22)</f>
        <v>2</v>
      </c>
      <c r="AP22" s="239">
        <f>COUNTIF('TBK 2 2018-2019'!$AA:$AA,V22)</f>
        <v>2</v>
      </c>
      <c r="AQ22" s="239">
        <f>COUNTIF('TBK 2 2018-2019'!$AA:$AA,W22)</f>
        <v>1</v>
      </c>
      <c r="AR22" s="239">
        <f>COUNTIF('TBK 2 2018-2019'!$AA:$AA,X22)</f>
        <v>1</v>
      </c>
      <c r="AS22" s="239">
        <f>COUNTIF('TBK 2 2018-2019'!$AA:$AA,Y22)</f>
        <v>0</v>
      </c>
    </row>
    <row r="23" spans="1:45" x14ac:dyDescent="0.2">
      <c r="A23" s="246" t="s">
        <v>363</v>
      </c>
      <c r="B23" s="247" t="s">
        <v>1908</v>
      </c>
      <c r="C23" s="247">
        <v>80</v>
      </c>
      <c r="D23" s="247">
        <v>40</v>
      </c>
      <c r="E23" s="244" t="s">
        <v>199</v>
      </c>
      <c r="F23" s="244" t="s">
        <v>132</v>
      </c>
      <c r="G23" s="244" t="s">
        <v>199</v>
      </c>
      <c r="H23" s="244" t="s">
        <v>67</v>
      </c>
      <c r="I23" s="239"/>
      <c r="J23" s="239"/>
      <c r="K23" s="239">
        <v>2</v>
      </c>
      <c r="L23" s="239">
        <v>3</v>
      </c>
      <c r="M23" s="239">
        <v>4</v>
      </c>
      <c r="N23" s="239">
        <v>5</v>
      </c>
      <c r="O23" s="239">
        <v>6</v>
      </c>
      <c r="P23" s="239" t="str">
        <f t="shared" si="3"/>
        <v>101CSSNNsáng2</v>
      </c>
      <c r="Q23" s="239" t="str">
        <f t="shared" si="4"/>
        <v>101CSSNNsáng3</v>
      </c>
      <c r="R23" s="239" t="str">
        <f t="shared" si="5"/>
        <v>101CSSNNsáng4</v>
      </c>
      <c r="S23" s="239" t="str">
        <f t="shared" si="6"/>
        <v>101CSSNNsáng5</v>
      </c>
      <c r="T23" s="239" t="str">
        <f t="shared" si="7"/>
        <v>101CSSNNsáng6</v>
      </c>
      <c r="U23" s="239" t="str">
        <f t="shared" si="8"/>
        <v>101CSSNNchiều2</v>
      </c>
      <c r="V23" s="239" t="str">
        <f t="shared" si="9"/>
        <v>101CSSNNchiều3</v>
      </c>
      <c r="W23" s="239" t="str">
        <f t="shared" si="10"/>
        <v>101CSSNNchiều4</v>
      </c>
      <c r="X23" s="239" t="str">
        <f t="shared" si="11"/>
        <v>101CSSNNchiều5</v>
      </c>
      <c r="Y23" s="239" t="str">
        <f t="shared" si="12"/>
        <v>101CSSNNchiều6</v>
      </c>
      <c r="Z23" s="239" t="str">
        <f>VLOOKUP(P23,Sheet1!$E:$F,2,0)</f>
        <v>OK</v>
      </c>
      <c r="AA23" s="239" t="str">
        <f>VLOOKUP(Q23,Sheet1!$E:$F,2,0)</f>
        <v>OK</v>
      </c>
      <c r="AB23" s="239" t="str">
        <f>VLOOKUP(R23,Sheet1!$E:$F,2,0)</f>
        <v>OK</v>
      </c>
      <c r="AC23" s="239" t="str">
        <f>VLOOKUP(S23,Sheet1!$E:$F,2,0)</f>
        <v>OK</v>
      </c>
      <c r="AD23" s="239" t="str">
        <f>VLOOKUP(T23,Sheet1!$E:$F,2,0)</f>
        <v>OK</v>
      </c>
      <c r="AE23" s="239" t="str">
        <f>VLOOKUP(U23,Sheet1!$E:$F,2,0)</f>
        <v>OK</v>
      </c>
      <c r="AF23" s="239" t="str">
        <f>VLOOKUP(V23,Sheet1!$E:$F,2,0)</f>
        <v>OK</v>
      </c>
      <c r="AG23" s="239" t="str">
        <f>VLOOKUP(W23,Sheet1!$E:$F,2,0)</f>
        <v>OK</v>
      </c>
      <c r="AH23" s="239" t="str">
        <f>VLOOKUP(X23,Sheet1!$E:$F,2,0)</f>
        <v>OK</v>
      </c>
      <c r="AI23" s="239" t="e">
        <f>VLOOKUP(Y23,Sheet1!$E:$F,2,0)</f>
        <v>#N/A</v>
      </c>
      <c r="AJ23" s="239">
        <f>COUNTIF('TBK 2 2018-2019'!$AA:$AA,P23)</f>
        <v>2</v>
      </c>
      <c r="AK23" s="239">
        <f>COUNTIF('TBK 2 2018-2019'!$AA:$AA,Q23)</f>
        <v>2</v>
      </c>
      <c r="AL23" s="239">
        <f>COUNTIF('TBK 2 2018-2019'!$AA:$AA,R23)</f>
        <v>2</v>
      </c>
      <c r="AM23" s="239">
        <f>COUNTIF('TBK 2 2018-2019'!$AA:$AA,S23)</f>
        <v>1</v>
      </c>
      <c r="AN23" s="239">
        <f>COUNTIF('TBK 2 2018-2019'!$AA:$AA,T23)</f>
        <v>2</v>
      </c>
      <c r="AO23" s="239">
        <f>COUNTIF('TBK 2 2018-2019'!$AA:$AA,U23)</f>
        <v>2</v>
      </c>
      <c r="AP23" s="239">
        <f>COUNTIF('TBK 2 2018-2019'!$AA:$AA,V23)</f>
        <v>2</v>
      </c>
      <c r="AQ23" s="239">
        <f>COUNTIF('TBK 2 2018-2019'!$AA:$AA,W23)</f>
        <v>2</v>
      </c>
      <c r="AR23" s="239">
        <f>COUNTIF('TBK 2 2018-2019'!$AA:$AA,X23)</f>
        <v>2</v>
      </c>
      <c r="AS23" s="239">
        <f>COUNTIF('TBK 2 2018-2019'!$AA:$AA,Y23)</f>
        <v>0</v>
      </c>
    </row>
    <row r="24" spans="1:45" x14ac:dyDescent="0.2">
      <c r="A24" s="246" t="s">
        <v>364</v>
      </c>
      <c r="B24" s="247" t="s">
        <v>1908</v>
      </c>
      <c r="C24" s="247">
        <v>80</v>
      </c>
      <c r="D24" s="247">
        <v>40</v>
      </c>
      <c r="E24" s="244" t="s">
        <v>199</v>
      </c>
      <c r="F24" s="244" t="s">
        <v>57</v>
      </c>
      <c r="G24" s="244" t="s">
        <v>199</v>
      </c>
      <c r="H24" s="244" t="s">
        <v>107</v>
      </c>
      <c r="I24" s="239"/>
      <c r="J24" s="239"/>
      <c r="K24" s="239">
        <v>2</v>
      </c>
      <c r="L24" s="239">
        <v>3</v>
      </c>
      <c r="M24" s="239">
        <v>4</v>
      </c>
      <c r="N24" s="239">
        <v>5</v>
      </c>
      <c r="O24" s="239">
        <v>6</v>
      </c>
      <c r="P24" s="239" t="str">
        <f t="shared" si="3"/>
        <v>102CSSNNsáng2</v>
      </c>
      <c r="Q24" s="239" t="str">
        <f t="shared" si="4"/>
        <v>102CSSNNsáng3</v>
      </c>
      <c r="R24" s="239" t="str">
        <f t="shared" si="5"/>
        <v>102CSSNNsáng4</v>
      </c>
      <c r="S24" s="239" t="str">
        <f t="shared" si="6"/>
        <v>102CSSNNsáng5</v>
      </c>
      <c r="T24" s="239" t="str">
        <f t="shared" si="7"/>
        <v>102CSSNNsáng6</v>
      </c>
      <c r="U24" s="239" t="str">
        <f t="shared" si="8"/>
        <v>102CSSNNchiều2</v>
      </c>
      <c r="V24" s="239" t="str">
        <f t="shared" si="9"/>
        <v>102CSSNNchiều3</v>
      </c>
      <c r="W24" s="239" t="str">
        <f t="shared" si="10"/>
        <v>102CSSNNchiều4</v>
      </c>
      <c r="X24" s="239" t="str">
        <f t="shared" si="11"/>
        <v>102CSSNNchiều5</v>
      </c>
      <c r="Y24" s="239" t="str">
        <f t="shared" si="12"/>
        <v>102CSSNNchiều6</v>
      </c>
      <c r="Z24" s="239" t="str">
        <f>VLOOKUP(P24,Sheet1!$E:$F,2,0)</f>
        <v>OK</v>
      </c>
      <c r="AA24" s="239" t="str">
        <f>VLOOKUP(Q24,Sheet1!$E:$F,2,0)</f>
        <v>OK</v>
      </c>
      <c r="AB24" s="239" t="str">
        <f>VLOOKUP(R24,Sheet1!$E:$F,2,0)</f>
        <v>OK</v>
      </c>
      <c r="AC24" s="239" t="str">
        <f>VLOOKUP(S24,Sheet1!$E:$F,2,0)</f>
        <v>OK</v>
      </c>
      <c r="AD24" s="239" t="str">
        <f>VLOOKUP(T24,Sheet1!$E:$F,2,0)</f>
        <v>OK</v>
      </c>
      <c r="AE24" s="239" t="str">
        <f>VLOOKUP(U24,Sheet1!$E:$F,2,0)</f>
        <v>OK</v>
      </c>
      <c r="AF24" s="239" t="str">
        <f>VLOOKUP(V24,Sheet1!$E:$F,2,0)</f>
        <v>OK</v>
      </c>
      <c r="AG24" s="239" t="str">
        <f>VLOOKUP(W24,Sheet1!$E:$F,2,0)</f>
        <v>OK</v>
      </c>
      <c r="AH24" s="239" t="str">
        <f>VLOOKUP(X24,Sheet1!$E:$F,2,0)</f>
        <v>OK</v>
      </c>
      <c r="AI24" s="239" t="str">
        <f>VLOOKUP(Y24,Sheet1!$E:$F,2,0)</f>
        <v>OK</v>
      </c>
      <c r="AJ24" s="239">
        <f>COUNTIF('TBK 2 2018-2019'!$AA:$AA,P24)</f>
        <v>2</v>
      </c>
      <c r="AK24" s="239">
        <f>COUNTIF('TBK 2 2018-2019'!$AA:$AA,Q24)</f>
        <v>1</v>
      </c>
      <c r="AL24" s="239">
        <f>COUNTIF('TBK 2 2018-2019'!$AA:$AA,R24)</f>
        <v>2</v>
      </c>
      <c r="AM24" s="239">
        <f>COUNTIF('TBK 2 2018-2019'!$AA:$AA,S24)</f>
        <v>2</v>
      </c>
      <c r="AN24" s="239">
        <f>COUNTIF('TBK 2 2018-2019'!$AA:$AA,T24)</f>
        <v>2</v>
      </c>
      <c r="AO24" s="239">
        <f>COUNTIF('TBK 2 2018-2019'!$AA:$AA,U24)</f>
        <v>2</v>
      </c>
      <c r="AP24" s="239">
        <f>COUNTIF('TBK 2 2018-2019'!$AA:$AA,V24)</f>
        <v>2</v>
      </c>
      <c r="AQ24" s="239">
        <f>COUNTIF('TBK 2 2018-2019'!$AA:$AA,W24)</f>
        <v>2</v>
      </c>
      <c r="AR24" s="239">
        <f>COUNTIF('TBK 2 2018-2019'!$AA:$AA,X24)</f>
        <v>1</v>
      </c>
      <c r="AS24" s="239">
        <f>COUNTIF('TBK 2 2018-2019'!$AA:$AA,Y24)</f>
        <v>2</v>
      </c>
    </row>
    <row r="25" spans="1:45" x14ac:dyDescent="0.2">
      <c r="A25" s="246" t="s">
        <v>365</v>
      </c>
      <c r="B25" s="247" t="s">
        <v>1908</v>
      </c>
      <c r="C25" s="247">
        <v>80</v>
      </c>
      <c r="D25" s="247">
        <v>40</v>
      </c>
      <c r="E25" s="244" t="s">
        <v>199</v>
      </c>
      <c r="F25" s="244" t="s">
        <v>68</v>
      </c>
      <c r="G25" s="244" t="s">
        <v>199</v>
      </c>
      <c r="H25" s="244" t="s">
        <v>69</v>
      </c>
      <c r="I25" s="239"/>
      <c r="J25" s="239"/>
      <c r="K25" s="239">
        <v>2</v>
      </c>
      <c r="L25" s="239">
        <v>3</v>
      </c>
      <c r="M25" s="239">
        <v>4</v>
      </c>
      <c r="N25" s="239">
        <v>5</v>
      </c>
      <c r="O25" s="239">
        <v>6</v>
      </c>
      <c r="P25" s="239" t="str">
        <f t="shared" si="3"/>
        <v>103CSSNNsáng2</v>
      </c>
      <c r="Q25" s="239" t="str">
        <f t="shared" si="4"/>
        <v>103CSSNNsáng3</v>
      </c>
      <c r="R25" s="239" t="str">
        <f t="shared" si="5"/>
        <v>103CSSNNsáng4</v>
      </c>
      <c r="S25" s="239" t="str">
        <f t="shared" si="6"/>
        <v>103CSSNNsáng5</v>
      </c>
      <c r="T25" s="239" t="str">
        <f t="shared" si="7"/>
        <v>103CSSNNsáng6</v>
      </c>
      <c r="U25" s="239" t="str">
        <f t="shared" si="8"/>
        <v>103CSSNNchiều2</v>
      </c>
      <c r="V25" s="239" t="str">
        <f t="shared" si="9"/>
        <v>103CSSNNchiều3</v>
      </c>
      <c r="W25" s="239" t="str">
        <f t="shared" si="10"/>
        <v>103CSSNNchiều4</v>
      </c>
      <c r="X25" s="239" t="str">
        <f t="shared" si="11"/>
        <v>103CSSNNchiều5</v>
      </c>
      <c r="Y25" s="239" t="str">
        <f t="shared" si="12"/>
        <v>103CSSNNchiều6</v>
      </c>
      <c r="Z25" s="239" t="str">
        <f>VLOOKUP(P25,Sheet1!$E:$F,2,0)</f>
        <v>OK</v>
      </c>
      <c r="AA25" s="239" t="str">
        <f>VLOOKUP(Q25,Sheet1!$E:$F,2,0)</f>
        <v>OK</v>
      </c>
      <c r="AB25" s="239" t="str">
        <f>VLOOKUP(R25,Sheet1!$E:$F,2,0)</f>
        <v>OK</v>
      </c>
      <c r="AC25" s="239" t="str">
        <f>VLOOKUP(S25,Sheet1!$E:$F,2,0)</f>
        <v>OK</v>
      </c>
      <c r="AD25" s="239" t="str">
        <f>VLOOKUP(T25,Sheet1!$E:$F,2,0)</f>
        <v>OK</v>
      </c>
      <c r="AE25" s="239" t="str">
        <f>VLOOKUP(U25,Sheet1!$E:$F,2,0)</f>
        <v>OK</v>
      </c>
      <c r="AF25" s="239" t="str">
        <f>VLOOKUP(V25,Sheet1!$E:$F,2,0)</f>
        <v>OK</v>
      </c>
      <c r="AG25" s="239" t="str">
        <f>VLOOKUP(W25,Sheet1!$E:$F,2,0)</f>
        <v>OK</v>
      </c>
      <c r="AH25" s="239" t="e">
        <f>VLOOKUP(X25,Sheet1!$E:$F,2,0)</f>
        <v>#N/A</v>
      </c>
      <c r="AI25" s="239" t="e">
        <f>VLOOKUP(Y25,Sheet1!$E:$F,2,0)</f>
        <v>#N/A</v>
      </c>
      <c r="AJ25" s="239">
        <f>COUNTIF('TBK 2 2018-2019'!$AA:$AA,P25)</f>
        <v>1</v>
      </c>
      <c r="AK25" s="239">
        <f>COUNTIF('TBK 2 2018-2019'!$AA:$AA,Q25)</f>
        <v>2</v>
      </c>
      <c r="AL25" s="239">
        <f>COUNTIF('TBK 2 2018-2019'!$AA:$AA,R25)</f>
        <v>2</v>
      </c>
      <c r="AM25" s="239">
        <f>COUNTIF('TBK 2 2018-2019'!$AA:$AA,S25)</f>
        <v>1</v>
      </c>
      <c r="AN25" s="239">
        <f>COUNTIF('TBK 2 2018-2019'!$AA:$AA,T25)</f>
        <v>2</v>
      </c>
      <c r="AO25" s="239">
        <f>COUNTIF('TBK 2 2018-2019'!$AA:$AA,U25)</f>
        <v>2</v>
      </c>
      <c r="AP25" s="239">
        <f>COUNTIF('TBK 2 2018-2019'!$AA:$AA,V25)</f>
        <v>2</v>
      </c>
      <c r="AQ25" s="239">
        <f>COUNTIF('TBK 2 2018-2019'!$AA:$AA,W25)</f>
        <v>2</v>
      </c>
      <c r="AR25" s="239">
        <f>COUNTIF('TBK 2 2018-2019'!$AA:$AA,X25)</f>
        <v>0</v>
      </c>
      <c r="AS25" s="239">
        <f>COUNTIF('TBK 2 2018-2019'!$AA:$AA,Y25)</f>
        <v>0</v>
      </c>
    </row>
    <row r="26" spans="1:45" x14ac:dyDescent="0.2">
      <c r="A26" s="246" t="s">
        <v>348</v>
      </c>
      <c r="B26" s="247" t="s">
        <v>1908</v>
      </c>
      <c r="C26" s="247">
        <v>60</v>
      </c>
      <c r="D26" s="247">
        <v>30</v>
      </c>
      <c r="E26" s="244" t="s">
        <v>199</v>
      </c>
      <c r="F26" s="244" t="s">
        <v>132</v>
      </c>
      <c r="G26" s="243">
        <v>2015</v>
      </c>
      <c r="H26" s="243" t="s">
        <v>107</v>
      </c>
      <c r="I26" s="239"/>
      <c r="J26" s="239"/>
      <c r="K26" s="239">
        <v>2</v>
      </c>
      <c r="L26" s="239">
        <v>3</v>
      </c>
      <c r="M26" s="239">
        <v>4</v>
      </c>
      <c r="N26" s="239">
        <v>5</v>
      </c>
      <c r="O26" s="239">
        <v>6</v>
      </c>
      <c r="P26" s="239" t="str">
        <f t="shared" si="3"/>
        <v>201CSSNNsáng2</v>
      </c>
      <c r="Q26" s="239" t="str">
        <f t="shared" si="4"/>
        <v>201CSSNNsáng3</v>
      </c>
      <c r="R26" s="239" t="str">
        <f t="shared" si="5"/>
        <v>201CSSNNsáng4</v>
      </c>
      <c r="S26" s="239" t="str">
        <f t="shared" si="6"/>
        <v>201CSSNNsáng5</v>
      </c>
      <c r="T26" s="239" t="str">
        <f t="shared" si="7"/>
        <v>201CSSNNsáng6</v>
      </c>
      <c r="U26" s="239" t="str">
        <f t="shared" si="8"/>
        <v>201CSSNNchiều2</v>
      </c>
      <c r="V26" s="239" t="str">
        <f t="shared" si="9"/>
        <v>201CSSNNchiều3</v>
      </c>
      <c r="W26" s="239" t="str">
        <f t="shared" si="10"/>
        <v>201CSSNNchiều4</v>
      </c>
      <c r="X26" s="239" t="str">
        <f t="shared" si="11"/>
        <v>201CSSNNchiều5</v>
      </c>
      <c r="Y26" s="239" t="str">
        <f t="shared" si="12"/>
        <v>201CSSNNchiều6</v>
      </c>
      <c r="Z26" s="239" t="str">
        <f>VLOOKUP(P26,Sheet1!$E:$F,2,0)</f>
        <v>OK</v>
      </c>
      <c r="AA26" s="239" t="str">
        <f>VLOOKUP(Q26,Sheet1!$E:$F,2,0)</f>
        <v>OK</v>
      </c>
      <c r="AB26" s="239" t="str">
        <f>VLOOKUP(R26,Sheet1!$E:$F,2,0)</f>
        <v>OK</v>
      </c>
      <c r="AC26" s="239" t="str">
        <f>VLOOKUP(S26,Sheet1!$E:$F,2,0)</f>
        <v>OK</v>
      </c>
      <c r="AD26" s="239" t="str">
        <f>VLOOKUP(T26,Sheet1!$E:$F,2,0)</f>
        <v>OK</v>
      </c>
      <c r="AE26" s="239" t="str">
        <f>VLOOKUP(U26,Sheet1!$E:$F,2,0)</f>
        <v>OK</v>
      </c>
      <c r="AF26" s="239" t="str">
        <f>VLOOKUP(V26,Sheet1!$E:$F,2,0)</f>
        <v>OK</v>
      </c>
      <c r="AG26" s="239" t="str">
        <f>VLOOKUP(W26,Sheet1!$E:$F,2,0)</f>
        <v>OK</v>
      </c>
      <c r="AH26" s="239" t="str">
        <f>VLOOKUP(X26,Sheet1!$E:$F,2,0)</f>
        <v>OK</v>
      </c>
      <c r="AI26" s="239" t="e">
        <f>VLOOKUP(Y26,Sheet1!$E:$F,2,0)</f>
        <v>#N/A</v>
      </c>
      <c r="AJ26" s="239">
        <f>COUNTIF('TBK 2 2018-2019'!$AA:$AA,P26)</f>
        <v>2</v>
      </c>
      <c r="AK26" s="239">
        <f>COUNTIF('TBK 2 2018-2019'!$AA:$AA,Q26)</f>
        <v>2</v>
      </c>
      <c r="AL26" s="239">
        <f>COUNTIF('TBK 2 2018-2019'!$AA:$AA,R26)</f>
        <v>2</v>
      </c>
      <c r="AM26" s="239">
        <f>COUNTIF('TBK 2 2018-2019'!$AA:$AA,S26)</f>
        <v>1</v>
      </c>
      <c r="AN26" s="239">
        <f>COUNTIF('TBK 2 2018-2019'!$AA:$AA,T26)</f>
        <v>2</v>
      </c>
      <c r="AO26" s="239">
        <f>COUNTIF('TBK 2 2018-2019'!$AA:$AA,U26)</f>
        <v>0</v>
      </c>
      <c r="AP26" s="239">
        <f>COUNTIF('TBK 2 2018-2019'!$AA:$AA,V26)</f>
        <v>0</v>
      </c>
      <c r="AQ26" s="239">
        <f>COUNTIF('TBK 2 2018-2019'!$AA:$AA,W26)</f>
        <v>0</v>
      </c>
      <c r="AR26" s="239">
        <f>COUNTIF('TBK 2 2018-2019'!$AA:$AA,X26)</f>
        <v>0</v>
      </c>
      <c r="AS26" s="239">
        <f>COUNTIF('TBK 2 2018-2019'!$AA:$AA,Y26)</f>
        <v>0</v>
      </c>
    </row>
    <row r="27" spans="1:45" x14ac:dyDescent="0.2">
      <c r="A27" s="246" t="s">
        <v>359</v>
      </c>
      <c r="B27" s="247" t="s">
        <v>1908</v>
      </c>
      <c r="C27" s="247">
        <v>60</v>
      </c>
      <c r="D27" s="247">
        <v>30</v>
      </c>
      <c r="E27" s="244">
        <v>2015</v>
      </c>
      <c r="F27" s="244" t="s">
        <v>68</v>
      </c>
      <c r="G27" s="244">
        <v>2015</v>
      </c>
      <c r="H27" s="244" t="s">
        <v>1727</v>
      </c>
      <c r="I27" s="239"/>
      <c r="J27" s="239"/>
      <c r="K27" s="239">
        <v>2</v>
      </c>
      <c r="L27" s="239">
        <v>3</v>
      </c>
      <c r="M27" s="239">
        <v>4</v>
      </c>
      <c r="N27" s="239">
        <v>5</v>
      </c>
      <c r="O27" s="239">
        <v>6</v>
      </c>
      <c r="P27" s="239" t="str">
        <f t="shared" si="3"/>
        <v>202CSSNNsáng2</v>
      </c>
      <c r="Q27" s="239" t="str">
        <f t="shared" si="4"/>
        <v>202CSSNNsáng3</v>
      </c>
      <c r="R27" s="239" t="str">
        <f t="shared" si="5"/>
        <v>202CSSNNsáng4</v>
      </c>
      <c r="S27" s="239" t="str">
        <f t="shared" si="6"/>
        <v>202CSSNNsáng5</v>
      </c>
      <c r="T27" s="239" t="str">
        <f t="shared" si="7"/>
        <v>202CSSNNsáng6</v>
      </c>
      <c r="U27" s="239" t="str">
        <f t="shared" si="8"/>
        <v>202CSSNNchiều2</v>
      </c>
      <c r="V27" s="239" t="str">
        <f t="shared" si="9"/>
        <v>202CSSNNchiều3</v>
      </c>
      <c r="W27" s="239" t="str">
        <f t="shared" si="10"/>
        <v>202CSSNNchiều4</v>
      </c>
      <c r="X27" s="239" t="str">
        <f t="shared" si="11"/>
        <v>202CSSNNchiều5</v>
      </c>
      <c r="Y27" s="239" t="str">
        <f t="shared" si="12"/>
        <v>202CSSNNchiều6</v>
      </c>
      <c r="Z27" s="239" t="str">
        <f>VLOOKUP(P27,Sheet1!$E:$F,2,0)</f>
        <v>OK</v>
      </c>
      <c r="AA27" s="239" t="str">
        <f>VLOOKUP(Q27,Sheet1!$E:$F,2,0)</f>
        <v>OK</v>
      </c>
      <c r="AB27" s="239" t="str">
        <f>VLOOKUP(R27,Sheet1!$E:$F,2,0)</f>
        <v>OK</v>
      </c>
      <c r="AC27" s="239" t="str">
        <f>VLOOKUP(S27,Sheet1!$E:$F,2,0)</f>
        <v>OK</v>
      </c>
      <c r="AD27" s="239" t="e">
        <f>VLOOKUP(T27,Sheet1!$E:$F,2,0)</f>
        <v>#N/A</v>
      </c>
      <c r="AE27" s="239" t="str">
        <f>VLOOKUP(U27,Sheet1!$E:$F,2,0)</f>
        <v>OK</v>
      </c>
      <c r="AF27" s="239" t="str">
        <f>VLOOKUP(V27,Sheet1!$E:$F,2,0)</f>
        <v>OK</v>
      </c>
      <c r="AG27" s="239" t="str">
        <f>VLOOKUP(W27,Sheet1!$E:$F,2,0)</f>
        <v>OK</v>
      </c>
      <c r="AH27" s="239" t="str">
        <f>VLOOKUP(X27,Sheet1!$E:$F,2,0)</f>
        <v>OK</v>
      </c>
      <c r="AI27" s="239" t="str">
        <f>VLOOKUP(Y27,Sheet1!$E:$F,2,0)</f>
        <v>OK</v>
      </c>
      <c r="AJ27" s="239">
        <f>COUNTIF('TBK 2 2018-2019'!$AA:$AA,P27)</f>
        <v>0</v>
      </c>
      <c r="AK27" s="239">
        <f>COUNTIF('TBK 2 2018-2019'!$AA:$AA,Q27)</f>
        <v>0</v>
      </c>
      <c r="AL27" s="239">
        <f>COUNTIF('TBK 2 2018-2019'!$AA:$AA,R27)</f>
        <v>0</v>
      </c>
      <c r="AM27" s="239">
        <f>COUNTIF('TBK 2 2018-2019'!$AA:$AA,S27)</f>
        <v>0</v>
      </c>
      <c r="AN27" s="239">
        <f>COUNTIF('TBK 2 2018-2019'!$AA:$AA,T27)</f>
        <v>0</v>
      </c>
      <c r="AO27" s="239">
        <f>COUNTIF('TBK 2 2018-2019'!$AA:$AA,U27)</f>
        <v>0</v>
      </c>
      <c r="AP27" s="239">
        <f>COUNTIF('TBK 2 2018-2019'!$AA:$AA,V27)</f>
        <v>0</v>
      </c>
      <c r="AQ27" s="239">
        <f>COUNTIF('TBK 2 2018-2019'!$AA:$AA,W27)</f>
        <v>0</v>
      </c>
      <c r="AR27" s="239">
        <f>COUNTIF('TBK 2 2018-2019'!$AA:$AA,X27)</f>
        <v>0</v>
      </c>
      <c r="AS27" s="239">
        <f>COUNTIF('TBK 2 2018-2019'!$AA:$AA,Y27)</f>
        <v>1</v>
      </c>
    </row>
  </sheetData>
  <mergeCells count="6">
    <mergeCell ref="Z1:AI1"/>
    <mergeCell ref="E1:H1"/>
    <mergeCell ref="E2:F2"/>
    <mergeCell ref="G2:H2"/>
    <mergeCell ref="K1:O1"/>
    <mergeCell ref="P1:U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5"/>
  <sheetViews>
    <sheetView workbookViewId="0">
      <selection activeCell="E2" sqref="E2"/>
    </sheetView>
  </sheetViews>
  <sheetFormatPr defaultRowHeight="12.75" x14ac:dyDescent="0.2"/>
  <cols>
    <col min="1" max="1" width="12.42578125" bestFit="1" customWidth="1"/>
    <col min="2" max="2" width="6.7109375" customWidth="1"/>
    <col min="4" max="4" width="13.140625" customWidth="1"/>
    <col min="5" max="5" width="19.7109375" customWidth="1"/>
  </cols>
  <sheetData>
    <row r="1" spans="1:6" x14ac:dyDescent="0.2">
      <c r="B1" s="217" t="s">
        <v>1974</v>
      </c>
      <c r="C1" s="217" t="s">
        <v>9</v>
      </c>
    </row>
    <row r="2" spans="1:6" x14ac:dyDescent="0.2">
      <c r="A2" s="161" t="s">
        <v>296</v>
      </c>
      <c r="B2" s="161" t="s">
        <v>1918</v>
      </c>
      <c r="C2" s="161" t="s">
        <v>298</v>
      </c>
      <c r="D2" s="161" t="s">
        <v>337</v>
      </c>
      <c r="E2" s="175" t="str">
        <f t="shared" ref="E2" si="0">D2&amp;A2&amp;B2</f>
        <v>406E4Chiều2</v>
      </c>
      <c r="F2" t="s">
        <v>1977</v>
      </c>
    </row>
    <row r="3" spans="1:6" x14ac:dyDescent="0.2">
      <c r="A3" s="163" t="s">
        <v>296</v>
      </c>
      <c r="B3" s="163" t="s">
        <v>1918</v>
      </c>
      <c r="C3" s="163" t="s">
        <v>297</v>
      </c>
      <c r="D3" s="163" t="s">
        <v>365</v>
      </c>
      <c r="E3" s="175" t="str">
        <f t="shared" ref="E3:E66" si="1">D3&amp;A3&amp;B3</f>
        <v>103CSSNNChiều2</v>
      </c>
      <c r="F3" t="s">
        <v>1977</v>
      </c>
    </row>
    <row r="4" spans="1:6" x14ac:dyDescent="0.2">
      <c r="A4" s="161" t="s">
        <v>186</v>
      </c>
      <c r="B4" s="161" t="s">
        <v>1918</v>
      </c>
      <c r="C4" s="161" t="s">
        <v>301</v>
      </c>
      <c r="D4" s="161" t="s">
        <v>363</v>
      </c>
      <c r="E4" s="175" t="str">
        <f t="shared" si="1"/>
        <v>101CSSNNSáng2</v>
      </c>
      <c r="F4" t="s">
        <v>1977</v>
      </c>
    </row>
    <row r="5" spans="1:6" x14ac:dyDescent="0.2">
      <c r="A5" s="161" t="s">
        <v>186</v>
      </c>
      <c r="B5" s="161" t="s">
        <v>1918</v>
      </c>
      <c r="C5" s="161" t="s">
        <v>301</v>
      </c>
      <c r="D5" s="161" t="s">
        <v>348</v>
      </c>
      <c r="E5" s="175" t="str">
        <f t="shared" si="1"/>
        <v>201CSSNNSáng2</v>
      </c>
      <c r="F5" t="s">
        <v>1977</v>
      </c>
    </row>
    <row r="6" spans="1:6" x14ac:dyDescent="0.2">
      <c r="A6" s="163" t="s">
        <v>296</v>
      </c>
      <c r="B6" s="163" t="s">
        <v>1918</v>
      </c>
      <c r="C6" s="163" t="s">
        <v>297</v>
      </c>
      <c r="D6" s="163" t="s">
        <v>358</v>
      </c>
      <c r="E6" s="175" t="str">
        <f t="shared" si="1"/>
        <v>702VUChiều2</v>
      </c>
      <c r="F6" t="s">
        <v>1977</v>
      </c>
    </row>
    <row r="7" spans="1:6" x14ac:dyDescent="0.2">
      <c r="A7" s="163" t="s">
        <v>296</v>
      </c>
      <c r="B7" s="163" t="s">
        <v>1956</v>
      </c>
      <c r="C7" s="163" t="s">
        <v>298</v>
      </c>
      <c r="D7" s="163" t="s">
        <v>335</v>
      </c>
      <c r="E7" s="175" t="str">
        <f t="shared" si="1"/>
        <v>707VUChiều5</v>
      </c>
      <c r="F7" t="s">
        <v>1977</v>
      </c>
    </row>
    <row r="8" spans="1:6" x14ac:dyDescent="0.2">
      <c r="A8" s="161" t="s">
        <v>296</v>
      </c>
      <c r="B8" s="161" t="s">
        <v>1918</v>
      </c>
      <c r="C8" s="161" t="s">
        <v>298</v>
      </c>
      <c r="D8" s="161" t="s">
        <v>364</v>
      </c>
      <c r="E8" s="175" t="str">
        <f t="shared" si="1"/>
        <v>102CSSNNChiều2</v>
      </c>
      <c r="F8" t="s">
        <v>1977</v>
      </c>
    </row>
    <row r="9" spans="1:6" x14ac:dyDescent="0.2">
      <c r="A9" s="161" t="s">
        <v>186</v>
      </c>
      <c r="B9" s="161" t="s">
        <v>1918</v>
      </c>
      <c r="C9" s="161" t="s">
        <v>301</v>
      </c>
      <c r="D9" s="161" t="s">
        <v>337</v>
      </c>
      <c r="E9" s="175" t="str">
        <f t="shared" si="1"/>
        <v>406E4Sáng2</v>
      </c>
      <c r="F9" t="s">
        <v>1977</v>
      </c>
    </row>
    <row r="10" spans="1:6" x14ac:dyDescent="0.2">
      <c r="A10" s="194" t="s">
        <v>186</v>
      </c>
      <c r="B10" s="194" t="s">
        <v>1920</v>
      </c>
      <c r="C10" s="194" t="s">
        <v>301</v>
      </c>
      <c r="D10" s="161" t="s">
        <v>1958</v>
      </c>
      <c r="E10" s="175" t="str">
        <f t="shared" si="1"/>
        <v>508E4Sáng4</v>
      </c>
      <c r="F10" t="s">
        <v>1977</v>
      </c>
    </row>
    <row r="11" spans="1:6" x14ac:dyDescent="0.2">
      <c r="A11" s="163" t="s">
        <v>186</v>
      </c>
      <c r="B11" s="161" t="s">
        <v>1919</v>
      </c>
      <c r="C11" s="163" t="s">
        <v>336</v>
      </c>
      <c r="D11" s="163" t="s">
        <v>365</v>
      </c>
      <c r="E11" s="175" t="str">
        <f t="shared" si="1"/>
        <v>103CSSNNSáng3</v>
      </c>
      <c r="F11" t="s">
        <v>1977</v>
      </c>
    </row>
    <row r="12" spans="1:6" x14ac:dyDescent="0.2">
      <c r="A12" s="161" t="s">
        <v>186</v>
      </c>
      <c r="B12" s="161" t="s">
        <v>1918</v>
      </c>
      <c r="C12" s="161" t="s">
        <v>336</v>
      </c>
      <c r="D12" s="161" t="s">
        <v>337</v>
      </c>
      <c r="E12" s="175" t="str">
        <f t="shared" si="1"/>
        <v>406E4Sáng2</v>
      </c>
      <c r="F12" t="s">
        <v>1977</v>
      </c>
    </row>
    <row r="13" spans="1:6" x14ac:dyDescent="0.2">
      <c r="A13" s="161" t="s">
        <v>186</v>
      </c>
      <c r="B13" s="161" t="s">
        <v>1918</v>
      </c>
      <c r="C13" s="161" t="s">
        <v>336</v>
      </c>
      <c r="D13" s="161" t="s">
        <v>1958</v>
      </c>
      <c r="E13" s="175" t="str">
        <f t="shared" si="1"/>
        <v>508E4Sáng2</v>
      </c>
      <c r="F13" t="s">
        <v>1977</v>
      </c>
    </row>
    <row r="14" spans="1:6" x14ac:dyDescent="0.2">
      <c r="A14" s="161" t="s">
        <v>186</v>
      </c>
      <c r="B14" s="161" t="s">
        <v>1918</v>
      </c>
      <c r="C14" s="161" t="s">
        <v>301</v>
      </c>
      <c r="D14" s="161" t="s">
        <v>335</v>
      </c>
      <c r="E14" s="175" t="str">
        <f t="shared" si="1"/>
        <v>707VUSáng2</v>
      </c>
      <c r="F14" t="s">
        <v>1977</v>
      </c>
    </row>
    <row r="15" spans="1:6" x14ac:dyDescent="0.2">
      <c r="A15" s="163" t="s">
        <v>296</v>
      </c>
      <c r="B15" s="163" t="s">
        <v>1918</v>
      </c>
      <c r="C15" s="163" t="s">
        <v>297</v>
      </c>
      <c r="D15" s="163" t="s">
        <v>356</v>
      </c>
      <c r="E15" s="175" t="str">
        <f t="shared" si="1"/>
        <v>705VUChiều2</v>
      </c>
      <c r="F15" t="s">
        <v>1977</v>
      </c>
    </row>
    <row r="16" spans="1:6" x14ac:dyDescent="0.2">
      <c r="A16" s="161" t="s">
        <v>296</v>
      </c>
      <c r="B16" s="185" t="s">
        <v>1918</v>
      </c>
      <c r="C16" s="161" t="s">
        <v>297</v>
      </c>
      <c r="D16" s="161" t="s">
        <v>359</v>
      </c>
      <c r="E16" s="175" t="str">
        <f t="shared" si="1"/>
        <v>202CSSNNChiều2</v>
      </c>
      <c r="F16" t="s">
        <v>1977</v>
      </c>
    </row>
    <row r="17" spans="1:6" x14ac:dyDescent="0.2">
      <c r="A17" s="163" t="s">
        <v>296</v>
      </c>
      <c r="B17" s="163" t="s">
        <v>1918</v>
      </c>
      <c r="C17" s="163" t="s">
        <v>298</v>
      </c>
      <c r="D17" s="163" t="s">
        <v>365</v>
      </c>
      <c r="E17" s="175" t="str">
        <f t="shared" si="1"/>
        <v>103CSSNNChiều2</v>
      </c>
      <c r="F17" t="s">
        <v>1977</v>
      </c>
    </row>
    <row r="18" spans="1:6" x14ac:dyDescent="0.2">
      <c r="A18" s="163" t="s">
        <v>296</v>
      </c>
      <c r="B18" s="163">
        <v>2</v>
      </c>
      <c r="C18" s="163" t="s">
        <v>298</v>
      </c>
      <c r="D18" s="163" t="s">
        <v>357</v>
      </c>
      <c r="E18" s="175" t="str">
        <f t="shared" si="1"/>
        <v>706VUChiều2</v>
      </c>
      <c r="F18" t="s">
        <v>1977</v>
      </c>
    </row>
    <row r="19" spans="1:6" x14ac:dyDescent="0.2">
      <c r="A19" s="161" t="s">
        <v>186</v>
      </c>
      <c r="B19" s="163" t="s">
        <v>1918</v>
      </c>
      <c r="C19" s="163" t="s">
        <v>336</v>
      </c>
      <c r="D19" s="161" t="s">
        <v>335</v>
      </c>
      <c r="E19" s="175" t="str">
        <f t="shared" si="1"/>
        <v>707VUSáng2</v>
      </c>
      <c r="F19" t="s">
        <v>1977</v>
      </c>
    </row>
    <row r="20" spans="1:6" x14ac:dyDescent="0.2">
      <c r="A20" s="161" t="s">
        <v>186</v>
      </c>
      <c r="B20" s="161">
        <v>2</v>
      </c>
      <c r="C20" s="167" t="s">
        <v>301</v>
      </c>
      <c r="D20" s="161" t="s">
        <v>356</v>
      </c>
      <c r="E20" s="175" t="str">
        <f t="shared" si="1"/>
        <v>705VUSáng2</v>
      </c>
      <c r="F20" t="s">
        <v>1977</v>
      </c>
    </row>
    <row r="21" spans="1:6" x14ac:dyDescent="0.2">
      <c r="A21" s="161" t="s">
        <v>296</v>
      </c>
      <c r="B21" s="161" t="s">
        <v>1918</v>
      </c>
      <c r="C21" s="161" t="s">
        <v>298</v>
      </c>
      <c r="D21" s="161" t="s">
        <v>363</v>
      </c>
      <c r="E21" s="175" t="str">
        <f t="shared" si="1"/>
        <v>101CSSNNChiều2</v>
      </c>
      <c r="F21" t="s">
        <v>1977</v>
      </c>
    </row>
    <row r="22" spans="1:6" x14ac:dyDescent="0.2">
      <c r="A22" s="161" t="s">
        <v>186</v>
      </c>
      <c r="B22" s="163">
        <v>2</v>
      </c>
      <c r="C22" s="167" t="s">
        <v>336</v>
      </c>
      <c r="D22" s="161" t="s">
        <v>356</v>
      </c>
      <c r="E22" s="175" t="str">
        <f t="shared" si="1"/>
        <v>705VUSáng2</v>
      </c>
      <c r="F22" t="s">
        <v>1977</v>
      </c>
    </row>
    <row r="23" spans="1:6" x14ac:dyDescent="0.2">
      <c r="A23" s="163" t="s">
        <v>186</v>
      </c>
      <c r="B23" s="163">
        <v>2</v>
      </c>
      <c r="C23" s="163" t="s">
        <v>336</v>
      </c>
      <c r="D23" s="163" t="s">
        <v>357</v>
      </c>
      <c r="E23" s="175" t="str">
        <f t="shared" si="1"/>
        <v>706VUSáng2</v>
      </c>
      <c r="F23" t="s">
        <v>1977</v>
      </c>
    </row>
    <row r="24" spans="1:6" x14ac:dyDescent="0.2">
      <c r="A24" s="163" t="s">
        <v>186</v>
      </c>
      <c r="B24" s="163">
        <v>2</v>
      </c>
      <c r="C24" s="163" t="s">
        <v>301</v>
      </c>
      <c r="D24" s="163" t="s">
        <v>358</v>
      </c>
      <c r="E24" s="175" t="str">
        <f t="shared" si="1"/>
        <v>702VUSáng2</v>
      </c>
      <c r="F24" t="s">
        <v>1977</v>
      </c>
    </row>
    <row r="25" spans="1:6" x14ac:dyDescent="0.2">
      <c r="A25" s="163" t="s">
        <v>296</v>
      </c>
      <c r="B25" s="163" t="s">
        <v>1918</v>
      </c>
      <c r="C25" s="163" t="s">
        <v>297</v>
      </c>
      <c r="D25" s="163" t="s">
        <v>357</v>
      </c>
      <c r="E25" s="175" t="str">
        <f t="shared" si="1"/>
        <v>706VUChiều2</v>
      </c>
      <c r="F25" t="s">
        <v>1977</v>
      </c>
    </row>
    <row r="26" spans="1:6" x14ac:dyDescent="0.2">
      <c r="A26" s="161" t="s">
        <v>186</v>
      </c>
      <c r="B26" s="161" t="s">
        <v>1919</v>
      </c>
      <c r="C26" s="161" t="s">
        <v>336</v>
      </c>
      <c r="D26" s="161" t="s">
        <v>337</v>
      </c>
      <c r="E26" s="175" t="str">
        <f t="shared" si="1"/>
        <v>406E4Sáng3</v>
      </c>
      <c r="F26" t="s">
        <v>1977</v>
      </c>
    </row>
    <row r="27" spans="1:6" x14ac:dyDescent="0.2">
      <c r="A27" s="161" t="s">
        <v>186</v>
      </c>
      <c r="B27" s="161" t="s">
        <v>1919</v>
      </c>
      <c r="C27" s="161" t="s">
        <v>301</v>
      </c>
      <c r="D27" s="161" t="s">
        <v>1958</v>
      </c>
      <c r="E27" s="175" t="str">
        <f t="shared" si="1"/>
        <v>508E4Sáng3</v>
      </c>
      <c r="F27" t="s">
        <v>1977</v>
      </c>
    </row>
    <row r="28" spans="1:6" ht="13.5" x14ac:dyDescent="0.2">
      <c r="A28" s="208" t="s">
        <v>186</v>
      </c>
      <c r="B28" s="209" t="s">
        <v>1918</v>
      </c>
      <c r="C28" s="160" t="s">
        <v>301</v>
      </c>
      <c r="D28" s="210" t="s">
        <v>357</v>
      </c>
      <c r="E28" s="175" t="str">
        <f t="shared" si="1"/>
        <v>706VUSáng2</v>
      </c>
      <c r="F28" t="s">
        <v>1977</v>
      </c>
    </row>
    <row r="29" spans="1:6" x14ac:dyDescent="0.2">
      <c r="A29" s="161" t="s">
        <v>296</v>
      </c>
      <c r="B29" s="161" t="s">
        <v>1918</v>
      </c>
      <c r="C29" s="161" t="s">
        <v>297</v>
      </c>
      <c r="D29" s="161" t="s">
        <v>337</v>
      </c>
      <c r="E29" s="175" t="str">
        <f t="shared" si="1"/>
        <v>406E4Chiều2</v>
      </c>
      <c r="F29" t="s">
        <v>1977</v>
      </c>
    </row>
    <row r="30" spans="1:6" x14ac:dyDescent="0.2">
      <c r="A30" s="163" t="s">
        <v>296</v>
      </c>
      <c r="B30" s="163" t="s">
        <v>1918</v>
      </c>
      <c r="C30" s="163" t="s">
        <v>298</v>
      </c>
      <c r="D30" s="163" t="s">
        <v>358</v>
      </c>
      <c r="E30" s="175" t="str">
        <f t="shared" si="1"/>
        <v>702VUChiều2</v>
      </c>
      <c r="F30" t="s">
        <v>1977</v>
      </c>
    </row>
    <row r="31" spans="1:6" x14ac:dyDescent="0.2">
      <c r="A31" s="161" t="s">
        <v>296</v>
      </c>
      <c r="B31" s="185" t="s">
        <v>1919</v>
      </c>
      <c r="C31" s="161" t="s">
        <v>297</v>
      </c>
      <c r="D31" s="161" t="s">
        <v>359</v>
      </c>
      <c r="E31" s="175" t="str">
        <f t="shared" si="1"/>
        <v>202CSSNNChiều3</v>
      </c>
      <c r="F31" t="s">
        <v>1977</v>
      </c>
    </row>
    <row r="32" spans="1:6" ht="25.5" x14ac:dyDescent="0.2">
      <c r="A32" s="163" t="s">
        <v>1916</v>
      </c>
      <c r="B32" s="163" t="s">
        <v>1916</v>
      </c>
      <c r="C32" s="163" t="s">
        <v>1916</v>
      </c>
      <c r="D32" s="163" t="s">
        <v>1964</v>
      </c>
      <c r="E32" s="175" t="str">
        <f t="shared" si="1"/>
        <v>TTGDQPAN-ĐHQGHNFull timeFull time</v>
      </c>
      <c r="F32" t="s">
        <v>1977</v>
      </c>
    </row>
    <row r="33" spans="1:6" ht="25.5" x14ac:dyDescent="0.2">
      <c r="A33" s="163" t="s">
        <v>1916</v>
      </c>
      <c r="B33" s="163" t="s">
        <v>1916</v>
      </c>
      <c r="C33" s="163" t="s">
        <v>1916</v>
      </c>
      <c r="D33" s="163" t="s">
        <v>1964</v>
      </c>
      <c r="E33" s="175" t="str">
        <f t="shared" si="1"/>
        <v>TTGDQPAN-ĐHQGHNFull timeFull time</v>
      </c>
      <c r="F33" t="s">
        <v>1977</v>
      </c>
    </row>
    <row r="34" spans="1:6" ht="25.5" x14ac:dyDescent="0.2">
      <c r="A34" s="163" t="s">
        <v>1916</v>
      </c>
      <c r="B34" s="163" t="s">
        <v>1916</v>
      </c>
      <c r="C34" s="163" t="s">
        <v>1916</v>
      </c>
      <c r="D34" s="163" t="s">
        <v>1964</v>
      </c>
      <c r="E34" s="175" t="str">
        <f t="shared" si="1"/>
        <v>TTGDQPAN-ĐHQGHNFull timeFull time</v>
      </c>
      <c r="F34" t="s">
        <v>1977</v>
      </c>
    </row>
    <row r="35" spans="1:6" ht="25.5" x14ac:dyDescent="0.2">
      <c r="A35" s="163" t="s">
        <v>1916</v>
      </c>
      <c r="B35" s="163" t="s">
        <v>1916</v>
      </c>
      <c r="C35" s="163" t="s">
        <v>1916</v>
      </c>
      <c r="D35" s="163" t="s">
        <v>1964</v>
      </c>
      <c r="E35" s="175" t="str">
        <f t="shared" si="1"/>
        <v>TTGDQPAN-ĐHQGHNFull timeFull time</v>
      </c>
      <c r="F35" t="s">
        <v>1977</v>
      </c>
    </row>
    <row r="36" spans="1:6" ht="25.5" x14ac:dyDescent="0.2">
      <c r="A36" s="163" t="s">
        <v>1916</v>
      </c>
      <c r="B36" s="163" t="s">
        <v>1916</v>
      </c>
      <c r="C36" s="163" t="s">
        <v>1916</v>
      </c>
      <c r="D36" s="163" t="s">
        <v>1964</v>
      </c>
      <c r="E36" s="175" t="str">
        <f t="shared" si="1"/>
        <v>TTGDQPAN-ĐHQGHNFull timeFull time</v>
      </c>
      <c r="F36" t="s">
        <v>1977</v>
      </c>
    </row>
    <row r="37" spans="1:6" ht="25.5" x14ac:dyDescent="0.2">
      <c r="A37" s="163" t="s">
        <v>1916</v>
      </c>
      <c r="B37" s="163" t="s">
        <v>1916</v>
      </c>
      <c r="C37" s="163" t="s">
        <v>1916</v>
      </c>
      <c r="D37" s="163" t="s">
        <v>1964</v>
      </c>
      <c r="E37" s="175" t="str">
        <f t="shared" si="1"/>
        <v>TTGDQPAN-ĐHQGHNFull timeFull time</v>
      </c>
      <c r="F37" t="s">
        <v>1977</v>
      </c>
    </row>
    <row r="38" spans="1:6" x14ac:dyDescent="0.2">
      <c r="A38" s="163" t="s">
        <v>186</v>
      </c>
      <c r="B38" s="161" t="s">
        <v>1956</v>
      </c>
      <c r="C38" s="163" t="s">
        <v>301</v>
      </c>
      <c r="D38" s="163" t="s">
        <v>365</v>
      </c>
      <c r="E38" s="175" t="str">
        <f t="shared" si="1"/>
        <v>103CSSNNSáng5</v>
      </c>
      <c r="F38" t="s">
        <v>1977</v>
      </c>
    </row>
    <row r="39" spans="1:6" x14ac:dyDescent="0.2">
      <c r="A39" s="163" t="s">
        <v>296</v>
      </c>
      <c r="B39" s="163" t="s">
        <v>1919</v>
      </c>
      <c r="C39" s="163" t="s">
        <v>297</v>
      </c>
      <c r="D39" s="163" t="s">
        <v>365</v>
      </c>
      <c r="E39" s="175" t="str">
        <f t="shared" si="1"/>
        <v>103CSSNNChiều3</v>
      </c>
      <c r="F39" t="s">
        <v>1977</v>
      </c>
    </row>
    <row r="40" spans="1:6" x14ac:dyDescent="0.2">
      <c r="A40" s="161" t="s">
        <v>186</v>
      </c>
      <c r="B40" s="161" t="s">
        <v>1918</v>
      </c>
      <c r="C40" s="161" t="s">
        <v>336</v>
      </c>
      <c r="D40" s="161" t="s">
        <v>363</v>
      </c>
      <c r="E40" s="175" t="str">
        <f t="shared" si="1"/>
        <v>101CSSNNSáng2</v>
      </c>
      <c r="F40" t="s">
        <v>1977</v>
      </c>
    </row>
    <row r="41" spans="1:6" x14ac:dyDescent="0.2">
      <c r="A41" s="161" t="s">
        <v>186</v>
      </c>
      <c r="B41" s="161" t="s">
        <v>1918</v>
      </c>
      <c r="C41" s="161" t="s">
        <v>336</v>
      </c>
      <c r="D41" s="161" t="s">
        <v>348</v>
      </c>
      <c r="E41" s="175" t="str">
        <f t="shared" si="1"/>
        <v>201CSSNNSáng2</v>
      </c>
      <c r="F41" t="s">
        <v>1977</v>
      </c>
    </row>
    <row r="42" spans="1:6" x14ac:dyDescent="0.2">
      <c r="A42" s="161" t="s">
        <v>186</v>
      </c>
      <c r="B42" s="185" t="s">
        <v>1918</v>
      </c>
      <c r="C42" s="161" t="s">
        <v>301</v>
      </c>
      <c r="D42" s="161" t="s">
        <v>359</v>
      </c>
      <c r="E42" s="175" t="str">
        <f t="shared" si="1"/>
        <v>202CSSNNSáng2</v>
      </c>
      <c r="F42" t="s">
        <v>1977</v>
      </c>
    </row>
    <row r="43" spans="1:6" x14ac:dyDescent="0.2">
      <c r="A43" s="161" t="s">
        <v>296</v>
      </c>
      <c r="B43" s="185" t="s">
        <v>1918</v>
      </c>
      <c r="C43" s="161" t="s">
        <v>297</v>
      </c>
      <c r="D43" s="161" t="s">
        <v>335</v>
      </c>
      <c r="E43" s="175" t="str">
        <f t="shared" si="1"/>
        <v>707VUChiều2</v>
      </c>
      <c r="F43" t="s">
        <v>1977</v>
      </c>
    </row>
    <row r="44" spans="1:6" x14ac:dyDescent="0.2">
      <c r="A44" s="161" t="s">
        <v>186</v>
      </c>
      <c r="B44" s="161" t="s">
        <v>1919</v>
      </c>
      <c r="C44" s="161" t="s">
        <v>301</v>
      </c>
      <c r="D44" s="161" t="s">
        <v>363</v>
      </c>
      <c r="E44" s="175" t="str">
        <f t="shared" si="1"/>
        <v>101CSSNNSáng3</v>
      </c>
      <c r="F44" t="s">
        <v>1977</v>
      </c>
    </row>
    <row r="45" spans="1:6" x14ac:dyDescent="0.2">
      <c r="A45" s="161" t="s">
        <v>186</v>
      </c>
      <c r="B45" s="161" t="s">
        <v>1919</v>
      </c>
      <c r="C45" s="161" t="s">
        <v>301</v>
      </c>
      <c r="D45" s="161" t="s">
        <v>348</v>
      </c>
      <c r="E45" s="175" t="str">
        <f t="shared" si="1"/>
        <v>201CSSNNSáng3</v>
      </c>
      <c r="F45" t="s">
        <v>1977</v>
      </c>
    </row>
    <row r="46" spans="1:6" x14ac:dyDescent="0.2">
      <c r="A46" s="161" t="s">
        <v>186</v>
      </c>
      <c r="B46" s="163">
        <v>3</v>
      </c>
      <c r="C46" s="164" t="s">
        <v>301</v>
      </c>
      <c r="D46" s="161" t="s">
        <v>356</v>
      </c>
      <c r="E46" s="175" t="str">
        <f t="shared" si="1"/>
        <v>705VUSáng3</v>
      </c>
      <c r="F46" t="s">
        <v>1977</v>
      </c>
    </row>
    <row r="47" spans="1:6" x14ac:dyDescent="0.2">
      <c r="A47" s="161" t="s">
        <v>186</v>
      </c>
      <c r="B47" s="161" t="s">
        <v>1919</v>
      </c>
      <c r="C47" s="161" t="s">
        <v>336</v>
      </c>
      <c r="D47" s="161" t="s">
        <v>363</v>
      </c>
      <c r="E47" s="175" t="str">
        <f t="shared" si="1"/>
        <v>101CSSNNSáng3</v>
      </c>
      <c r="F47" t="s">
        <v>1977</v>
      </c>
    </row>
    <row r="48" spans="1:6" x14ac:dyDescent="0.2">
      <c r="A48" s="161" t="s">
        <v>186</v>
      </c>
      <c r="B48" s="161" t="s">
        <v>1919</v>
      </c>
      <c r="C48" s="161" t="s">
        <v>336</v>
      </c>
      <c r="D48" s="161" t="s">
        <v>348</v>
      </c>
      <c r="E48" s="175" t="str">
        <f t="shared" si="1"/>
        <v>201CSSNNSáng3</v>
      </c>
      <c r="F48" t="s">
        <v>1977</v>
      </c>
    </row>
    <row r="49" spans="1:6" x14ac:dyDescent="0.2">
      <c r="A49" s="161" t="s">
        <v>296</v>
      </c>
      <c r="B49" s="185" t="s">
        <v>1919</v>
      </c>
      <c r="C49" s="161" t="s">
        <v>297</v>
      </c>
      <c r="D49" s="161" t="s">
        <v>335</v>
      </c>
      <c r="E49" s="175" t="str">
        <f t="shared" si="1"/>
        <v>707VUChiều3</v>
      </c>
      <c r="F49" t="s">
        <v>1977</v>
      </c>
    </row>
    <row r="50" spans="1:6" x14ac:dyDescent="0.2">
      <c r="A50" s="161" t="s">
        <v>186</v>
      </c>
      <c r="B50" s="161" t="s">
        <v>1919</v>
      </c>
      <c r="C50" s="161" t="s">
        <v>301</v>
      </c>
      <c r="D50" s="161" t="s">
        <v>337</v>
      </c>
      <c r="E50" s="175" t="str">
        <f t="shared" si="1"/>
        <v>406E4Sáng3</v>
      </c>
      <c r="F50" t="s">
        <v>1977</v>
      </c>
    </row>
    <row r="51" spans="1:6" x14ac:dyDescent="0.2">
      <c r="A51" s="161" t="s">
        <v>186</v>
      </c>
      <c r="B51" s="161" t="s">
        <v>1919</v>
      </c>
      <c r="C51" s="161" t="s">
        <v>336</v>
      </c>
      <c r="D51" s="161" t="s">
        <v>1958</v>
      </c>
      <c r="E51" s="175" t="str">
        <f t="shared" si="1"/>
        <v>508E4Sáng3</v>
      </c>
      <c r="F51" t="s">
        <v>1977</v>
      </c>
    </row>
    <row r="52" spans="1:6" x14ac:dyDescent="0.2">
      <c r="A52" s="163" t="s">
        <v>186</v>
      </c>
      <c r="B52" s="163" t="s">
        <v>1918</v>
      </c>
      <c r="C52" s="163" t="s">
        <v>301</v>
      </c>
      <c r="D52" s="163" t="s">
        <v>364</v>
      </c>
      <c r="E52" s="175" t="str">
        <f t="shared" si="1"/>
        <v>102CSSNNSáng2</v>
      </c>
      <c r="F52" t="s">
        <v>1977</v>
      </c>
    </row>
    <row r="53" spans="1:6" x14ac:dyDescent="0.2">
      <c r="A53" s="163" t="s">
        <v>186</v>
      </c>
      <c r="B53" s="163" t="s">
        <v>1918</v>
      </c>
      <c r="C53" s="163" t="s">
        <v>336</v>
      </c>
      <c r="D53" s="163" t="s">
        <v>364</v>
      </c>
      <c r="E53" s="175" t="str">
        <f t="shared" si="1"/>
        <v>102CSSNNSáng2</v>
      </c>
      <c r="F53" t="s">
        <v>1977</v>
      </c>
    </row>
    <row r="54" spans="1:6" x14ac:dyDescent="0.2">
      <c r="A54" s="163" t="s">
        <v>186</v>
      </c>
      <c r="B54" s="163">
        <v>2</v>
      </c>
      <c r="C54" s="163" t="s">
        <v>336</v>
      </c>
      <c r="D54" s="163" t="s">
        <v>358</v>
      </c>
      <c r="E54" s="175" t="str">
        <f t="shared" si="1"/>
        <v>702VUSáng2</v>
      </c>
      <c r="F54" t="s">
        <v>1977</v>
      </c>
    </row>
    <row r="55" spans="1:6" x14ac:dyDescent="0.2">
      <c r="A55" s="163" t="s">
        <v>186</v>
      </c>
      <c r="B55" s="163" t="s">
        <v>1919</v>
      </c>
      <c r="C55" s="163" t="s">
        <v>301</v>
      </c>
      <c r="D55" s="163" t="s">
        <v>364</v>
      </c>
      <c r="E55" s="175" t="str">
        <f t="shared" si="1"/>
        <v>102CSSNNSáng3</v>
      </c>
      <c r="F55" t="s">
        <v>1977</v>
      </c>
    </row>
    <row r="56" spans="1:6" x14ac:dyDescent="0.2">
      <c r="A56" s="163" t="s">
        <v>186</v>
      </c>
      <c r="B56" s="189" t="s">
        <v>1956</v>
      </c>
      <c r="C56" s="189" t="s">
        <v>336</v>
      </c>
      <c r="D56" s="189" t="s">
        <v>364</v>
      </c>
      <c r="E56" s="175" t="str">
        <f t="shared" si="1"/>
        <v>102CSSNNSáng5</v>
      </c>
      <c r="F56" t="s">
        <v>1977</v>
      </c>
    </row>
    <row r="57" spans="1:6" x14ac:dyDescent="0.2">
      <c r="A57" s="163" t="s">
        <v>186</v>
      </c>
      <c r="B57" s="163">
        <v>3</v>
      </c>
      <c r="C57" s="163" t="s">
        <v>301</v>
      </c>
      <c r="D57" s="163" t="s">
        <v>358</v>
      </c>
      <c r="E57" s="175" t="str">
        <f t="shared" si="1"/>
        <v>702VUSáng3</v>
      </c>
      <c r="F57" t="s">
        <v>1977</v>
      </c>
    </row>
    <row r="58" spans="1:6" x14ac:dyDescent="0.2">
      <c r="A58" s="163" t="s">
        <v>296</v>
      </c>
      <c r="B58" s="163" t="s">
        <v>1919</v>
      </c>
      <c r="C58" s="163" t="s">
        <v>297</v>
      </c>
      <c r="D58" s="163" t="s">
        <v>357</v>
      </c>
      <c r="E58" s="175" t="str">
        <f t="shared" si="1"/>
        <v>706VUChiều3</v>
      </c>
      <c r="F58" t="s">
        <v>1977</v>
      </c>
    </row>
    <row r="59" spans="1:6" x14ac:dyDescent="0.2">
      <c r="A59" s="163" t="s">
        <v>186</v>
      </c>
      <c r="B59" s="163" t="s">
        <v>1918</v>
      </c>
      <c r="C59" s="163" t="s">
        <v>301</v>
      </c>
      <c r="D59" s="163" t="s">
        <v>182</v>
      </c>
      <c r="E59" s="175" t="str">
        <f t="shared" si="1"/>
        <v>510E4Sáng2</v>
      </c>
      <c r="F59" t="s">
        <v>1977</v>
      </c>
    </row>
    <row r="60" spans="1:6" x14ac:dyDescent="0.2">
      <c r="A60" s="163" t="s">
        <v>186</v>
      </c>
      <c r="B60" s="163" t="s">
        <v>1918</v>
      </c>
      <c r="C60" s="163" t="s">
        <v>301</v>
      </c>
      <c r="D60" s="163" t="s">
        <v>184</v>
      </c>
      <c r="E60" s="175" t="str">
        <f t="shared" si="1"/>
        <v>511E4Sáng2</v>
      </c>
      <c r="F60" t="s">
        <v>1977</v>
      </c>
    </row>
    <row r="61" spans="1:6" x14ac:dyDescent="0.2">
      <c r="A61" s="161" t="s">
        <v>186</v>
      </c>
      <c r="B61" s="161" t="s">
        <v>1919</v>
      </c>
      <c r="C61" s="161" t="s">
        <v>301</v>
      </c>
      <c r="D61" s="161" t="s">
        <v>335</v>
      </c>
      <c r="E61" s="175" t="str">
        <f t="shared" si="1"/>
        <v>707VUSáng3</v>
      </c>
      <c r="F61" t="s">
        <v>1977</v>
      </c>
    </row>
    <row r="62" spans="1:6" x14ac:dyDescent="0.2">
      <c r="A62" s="163" t="s">
        <v>296</v>
      </c>
      <c r="B62" s="163" t="s">
        <v>1919</v>
      </c>
      <c r="C62" s="163" t="s">
        <v>297</v>
      </c>
      <c r="D62" s="163" t="s">
        <v>356</v>
      </c>
      <c r="E62" s="175" t="str">
        <f t="shared" si="1"/>
        <v>705VUChiều3</v>
      </c>
      <c r="F62" t="s">
        <v>1977</v>
      </c>
    </row>
    <row r="63" spans="1:6" x14ac:dyDescent="0.2">
      <c r="A63" s="163" t="s">
        <v>296</v>
      </c>
      <c r="B63" s="163" t="s">
        <v>1918</v>
      </c>
      <c r="C63" s="163" t="s">
        <v>297</v>
      </c>
      <c r="D63" s="163" t="s">
        <v>184</v>
      </c>
      <c r="E63" s="175" t="str">
        <f t="shared" si="1"/>
        <v>511E4Chiều2</v>
      </c>
      <c r="F63" t="s">
        <v>1977</v>
      </c>
    </row>
    <row r="64" spans="1:6" x14ac:dyDescent="0.2">
      <c r="A64" s="163" t="s">
        <v>296</v>
      </c>
      <c r="B64" s="163" t="s">
        <v>1918</v>
      </c>
      <c r="C64" s="163" t="s">
        <v>297</v>
      </c>
      <c r="D64" s="163" t="s">
        <v>1958</v>
      </c>
      <c r="E64" s="175" t="str">
        <f t="shared" si="1"/>
        <v>508E4Chiều2</v>
      </c>
      <c r="F64" t="s">
        <v>1977</v>
      </c>
    </row>
    <row r="65" spans="1:6" x14ac:dyDescent="0.2">
      <c r="A65" s="163" t="s">
        <v>186</v>
      </c>
      <c r="B65" s="163">
        <v>3</v>
      </c>
      <c r="C65" s="163" t="s">
        <v>336</v>
      </c>
      <c r="D65" s="163" t="s">
        <v>358</v>
      </c>
      <c r="E65" s="175" t="str">
        <f t="shared" si="1"/>
        <v>702VUSáng3</v>
      </c>
      <c r="F65" t="s">
        <v>1977</v>
      </c>
    </row>
    <row r="66" spans="1:6" x14ac:dyDescent="0.2">
      <c r="A66" s="163" t="s">
        <v>186</v>
      </c>
      <c r="B66" s="163">
        <v>4</v>
      </c>
      <c r="C66" s="163" t="s">
        <v>301</v>
      </c>
      <c r="D66" s="163" t="s">
        <v>358</v>
      </c>
      <c r="E66" s="175" t="str">
        <f t="shared" si="1"/>
        <v>702VUSáng4</v>
      </c>
      <c r="F66" t="s">
        <v>1977</v>
      </c>
    </row>
    <row r="67" spans="1:6" x14ac:dyDescent="0.2">
      <c r="A67" s="163" t="s">
        <v>296</v>
      </c>
      <c r="B67" s="163" t="s">
        <v>1919</v>
      </c>
      <c r="C67" s="163" t="s">
        <v>298</v>
      </c>
      <c r="D67" s="163" t="s">
        <v>357</v>
      </c>
      <c r="E67" s="175" t="str">
        <f t="shared" ref="E67:E130" si="2">D67&amp;A67&amp;B67</f>
        <v>706VUChiều3</v>
      </c>
      <c r="F67" t="s">
        <v>1977</v>
      </c>
    </row>
    <row r="68" spans="1:6" x14ac:dyDescent="0.2">
      <c r="A68" s="163" t="s">
        <v>296</v>
      </c>
      <c r="B68" s="163" t="s">
        <v>1955</v>
      </c>
      <c r="C68" s="163" t="s">
        <v>297</v>
      </c>
      <c r="D68" s="163" t="s">
        <v>335</v>
      </c>
      <c r="E68" s="175" t="str">
        <f t="shared" si="2"/>
        <v>707VUChiều6</v>
      </c>
      <c r="F68" t="s">
        <v>1977</v>
      </c>
    </row>
    <row r="69" spans="1:6" x14ac:dyDescent="0.2">
      <c r="A69" s="163" t="s">
        <v>186</v>
      </c>
      <c r="B69" s="163" t="s">
        <v>1918</v>
      </c>
      <c r="C69" s="163" t="s">
        <v>336</v>
      </c>
      <c r="D69" s="163" t="s">
        <v>182</v>
      </c>
      <c r="E69" s="175" t="str">
        <f t="shared" si="2"/>
        <v>510E4Sáng2</v>
      </c>
      <c r="F69" t="s">
        <v>1977</v>
      </c>
    </row>
    <row r="70" spans="1:6" x14ac:dyDescent="0.2">
      <c r="A70" s="163" t="s">
        <v>186</v>
      </c>
      <c r="B70" s="163" t="s">
        <v>1918</v>
      </c>
      <c r="C70" s="163" t="s">
        <v>336</v>
      </c>
      <c r="D70" s="163" t="s">
        <v>184</v>
      </c>
      <c r="E70" s="175" t="str">
        <f t="shared" si="2"/>
        <v>511E4Sáng2</v>
      </c>
      <c r="F70" t="s">
        <v>1977</v>
      </c>
    </row>
    <row r="71" spans="1:6" x14ac:dyDescent="0.2">
      <c r="A71" s="163" t="s">
        <v>296</v>
      </c>
      <c r="B71" s="163" t="s">
        <v>1956</v>
      </c>
      <c r="C71" s="164" t="s">
        <v>298</v>
      </c>
      <c r="D71" s="163" t="s">
        <v>343</v>
      </c>
      <c r="E71" s="175" t="str">
        <f t="shared" si="2"/>
        <v>704VUChiều5</v>
      </c>
      <c r="F71" t="s">
        <v>1977</v>
      </c>
    </row>
    <row r="72" spans="1:6" x14ac:dyDescent="0.2">
      <c r="A72" s="163" t="s">
        <v>186</v>
      </c>
      <c r="B72" s="163">
        <v>3</v>
      </c>
      <c r="C72" s="164" t="s">
        <v>301</v>
      </c>
      <c r="D72" s="163" t="s">
        <v>357</v>
      </c>
      <c r="E72" s="175" t="str">
        <f t="shared" si="2"/>
        <v>706VUSáng3</v>
      </c>
      <c r="F72" t="s">
        <v>1977</v>
      </c>
    </row>
    <row r="73" spans="1:6" x14ac:dyDescent="0.2">
      <c r="A73" s="163" t="s">
        <v>296</v>
      </c>
      <c r="B73" s="163" t="s">
        <v>1918</v>
      </c>
      <c r="C73" s="163" t="s">
        <v>298</v>
      </c>
      <c r="D73" s="163" t="s">
        <v>1958</v>
      </c>
      <c r="E73" s="175" t="str">
        <f t="shared" si="2"/>
        <v>508E4Chiều2</v>
      </c>
      <c r="F73" t="s">
        <v>1977</v>
      </c>
    </row>
    <row r="74" spans="1:6" x14ac:dyDescent="0.2">
      <c r="A74" s="161" t="s">
        <v>186</v>
      </c>
      <c r="B74" s="161" t="s">
        <v>1955</v>
      </c>
      <c r="C74" s="161" t="s">
        <v>301</v>
      </c>
      <c r="D74" s="163" t="s">
        <v>364</v>
      </c>
      <c r="E74" s="175" t="str">
        <f t="shared" si="2"/>
        <v>102CSSNNSáng6</v>
      </c>
      <c r="F74" t="s">
        <v>1977</v>
      </c>
    </row>
    <row r="75" spans="1:6" ht="15" x14ac:dyDescent="0.2">
      <c r="A75" s="163" t="s">
        <v>186</v>
      </c>
      <c r="B75" s="169">
        <v>6</v>
      </c>
      <c r="C75" s="170" t="s">
        <v>301</v>
      </c>
      <c r="D75" s="162" t="s">
        <v>1954</v>
      </c>
      <c r="E75" s="175" t="str">
        <f t="shared" si="2"/>
        <v>810VUSáng6</v>
      </c>
      <c r="F75" t="s">
        <v>1977</v>
      </c>
    </row>
    <row r="76" spans="1:6" ht="15" x14ac:dyDescent="0.2">
      <c r="A76" s="163" t="s">
        <v>186</v>
      </c>
      <c r="B76" s="169">
        <v>6</v>
      </c>
      <c r="C76" s="162" t="s">
        <v>301</v>
      </c>
      <c r="D76" s="162" t="s">
        <v>334</v>
      </c>
      <c r="E76" s="175" t="str">
        <f t="shared" si="2"/>
        <v>809VUSáng6</v>
      </c>
      <c r="F76" t="s">
        <v>1977</v>
      </c>
    </row>
    <row r="77" spans="1:6" ht="15" x14ac:dyDescent="0.2">
      <c r="A77" s="163" t="s">
        <v>186</v>
      </c>
      <c r="B77" s="169">
        <v>6</v>
      </c>
      <c r="C77" s="162" t="s">
        <v>336</v>
      </c>
      <c r="D77" s="163" t="s">
        <v>1954</v>
      </c>
      <c r="E77" s="175" t="str">
        <f t="shared" si="2"/>
        <v>810VUSáng6</v>
      </c>
      <c r="F77" t="s">
        <v>1977</v>
      </c>
    </row>
    <row r="78" spans="1:6" x14ac:dyDescent="0.2">
      <c r="A78" s="163" t="s">
        <v>186</v>
      </c>
      <c r="B78" s="163">
        <v>2</v>
      </c>
      <c r="C78" s="163" t="s">
        <v>301</v>
      </c>
      <c r="D78" s="163" t="s">
        <v>342</v>
      </c>
      <c r="E78" s="175" t="str">
        <f t="shared" si="2"/>
        <v>703VUSáng2</v>
      </c>
      <c r="F78" t="s">
        <v>1977</v>
      </c>
    </row>
    <row r="79" spans="1:6" x14ac:dyDescent="0.2">
      <c r="A79" s="163" t="s">
        <v>186</v>
      </c>
      <c r="B79" s="163">
        <v>2</v>
      </c>
      <c r="C79" s="163" t="s">
        <v>301</v>
      </c>
      <c r="D79" s="163" t="s">
        <v>343</v>
      </c>
      <c r="E79" s="175" t="str">
        <f t="shared" si="2"/>
        <v>704VUSáng2</v>
      </c>
      <c r="F79" t="s">
        <v>1977</v>
      </c>
    </row>
    <row r="80" spans="1:6" x14ac:dyDescent="0.2">
      <c r="A80" s="163" t="s">
        <v>296</v>
      </c>
      <c r="B80" s="163">
        <v>2</v>
      </c>
      <c r="C80" s="164" t="s">
        <v>297</v>
      </c>
      <c r="D80" s="163" t="s">
        <v>342</v>
      </c>
      <c r="E80" s="175" t="str">
        <f t="shared" si="2"/>
        <v>703VUChiều2</v>
      </c>
      <c r="F80" t="s">
        <v>1977</v>
      </c>
    </row>
    <row r="81" spans="1:6" x14ac:dyDescent="0.2">
      <c r="A81" s="163" t="s">
        <v>296</v>
      </c>
      <c r="B81" s="163">
        <v>2</v>
      </c>
      <c r="C81" s="164" t="s">
        <v>297</v>
      </c>
      <c r="D81" s="163" t="s">
        <v>343</v>
      </c>
      <c r="E81" s="175" t="str">
        <f t="shared" si="2"/>
        <v>704VUChiều2</v>
      </c>
      <c r="F81" t="s">
        <v>1977</v>
      </c>
    </row>
    <row r="82" spans="1:6" x14ac:dyDescent="0.2">
      <c r="A82" s="163" t="s">
        <v>186</v>
      </c>
      <c r="B82" s="163" t="s">
        <v>1955</v>
      </c>
      <c r="C82" s="163" t="s">
        <v>336</v>
      </c>
      <c r="D82" s="163" t="s">
        <v>364</v>
      </c>
      <c r="E82" s="175" t="str">
        <f t="shared" si="2"/>
        <v>102CSSNNSáng6</v>
      </c>
      <c r="F82" t="s">
        <v>1977</v>
      </c>
    </row>
    <row r="83" spans="1:6" x14ac:dyDescent="0.2">
      <c r="A83" s="163" t="s">
        <v>186</v>
      </c>
      <c r="B83" s="169">
        <v>6</v>
      </c>
      <c r="C83" s="164" t="s">
        <v>336</v>
      </c>
      <c r="D83" s="163" t="s">
        <v>333</v>
      </c>
      <c r="E83" s="175" t="str">
        <f t="shared" si="2"/>
        <v>808VUSáng6</v>
      </c>
      <c r="F83" t="s">
        <v>1977</v>
      </c>
    </row>
    <row r="84" spans="1:6" x14ac:dyDescent="0.2">
      <c r="A84" s="163" t="s">
        <v>186</v>
      </c>
      <c r="B84" s="169">
        <v>6</v>
      </c>
      <c r="C84" s="164" t="s">
        <v>301</v>
      </c>
      <c r="D84" s="163" t="s">
        <v>333</v>
      </c>
      <c r="E84" s="175" t="str">
        <f t="shared" si="2"/>
        <v>808VUSáng6</v>
      </c>
      <c r="F84" t="s">
        <v>1977</v>
      </c>
    </row>
    <row r="85" spans="1:6" x14ac:dyDescent="0.2">
      <c r="A85" s="163" t="s">
        <v>186</v>
      </c>
      <c r="B85" s="169">
        <v>6</v>
      </c>
      <c r="C85" s="164" t="s">
        <v>336</v>
      </c>
      <c r="D85" s="163" t="s">
        <v>334</v>
      </c>
      <c r="E85" s="175" t="str">
        <f t="shared" si="2"/>
        <v>809VUSáng6</v>
      </c>
      <c r="F85" t="s">
        <v>1977</v>
      </c>
    </row>
    <row r="86" spans="1:6" x14ac:dyDescent="0.2">
      <c r="A86" s="161" t="s">
        <v>296</v>
      </c>
      <c r="B86" s="161" t="s">
        <v>1955</v>
      </c>
      <c r="C86" s="161" t="s">
        <v>297</v>
      </c>
      <c r="D86" s="163" t="s">
        <v>364</v>
      </c>
      <c r="E86" s="175" t="str">
        <f t="shared" si="2"/>
        <v>102CSSNNChiều6</v>
      </c>
      <c r="F86" t="s">
        <v>1977</v>
      </c>
    </row>
    <row r="87" spans="1:6" x14ac:dyDescent="0.2">
      <c r="A87" s="163" t="s">
        <v>296</v>
      </c>
      <c r="B87" s="163">
        <v>2</v>
      </c>
      <c r="C87" s="164" t="s">
        <v>1990</v>
      </c>
      <c r="D87" s="163" t="s">
        <v>310</v>
      </c>
      <c r="E87" s="175" t="str">
        <f t="shared" si="2"/>
        <v>801VUChiều2</v>
      </c>
      <c r="F87" t="s">
        <v>1977</v>
      </c>
    </row>
    <row r="88" spans="1:6" x14ac:dyDescent="0.2">
      <c r="A88" s="163" t="s">
        <v>186</v>
      </c>
      <c r="B88" s="163">
        <v>5</v>
      </c>
      <c r="C88" s="164" t="s">
        <v>303</v>
      </c>
      <c r="D88" s="163" t="s">
        <v>332</v>
      </c>
      <c r="E88" s="175" t="str">
        <f t="shared" si="2"/>
        <v>807VUSáng5</v>
      </c>
      <c r="F88" t="s">
        <v>1977</v>
      </c>
    </row>
    <row r="89" spans="1:6" x14ac:dyDescent="0.2">
      <c r="A89" s="163" t="s">
        <v>296</v>
      </c>
      <c r="B89" s="163">
        <v>2</v>
      </c>
      <c r="C89" s="164" t="s">
        <v>326</v>
      </c>
      <c r="D89" s="163" t="s">
        <v>312</v>
      </c>
      <c r="E89" s="175" t="str">
        <f t="shared" si="2"/>
        <v>803VUChiều2</v>
      </c>
      <c r="F89" t="s">
        <v>1977</v>
      </c>
    </row>
    <row r="90" spans="1:6" x14ac:dyDescent="0.2">
      <c r="A90" s="163" t="s">
        <v>296</v>
      </c>
      <c r="B90" s="163">
        <v>2</v>
      </c>
      <c r="C90" s="164" t="s">
        <v>326</v>
      </c>
      <c r="D90" s="163" t="s">
        <v>313</v>
      </c>
      <c r="E90" s="175" t="str">
        <f t="shared" si="2"/>
        <v>804VUChiều2</v>
      </c>
      <c r="F90" t="s">
        <v>1977</v>
      </c>
    </row>
    <row r="91" spans="1:6" x14ac:dyDescent="0.2">
      <c r="A91" s="163" t="s">
        <v>186</v>
      </c>
      <c r="B91" s="163">
        <v>6</v>
      </c>
      <c r="C91" s="164" t="s">
        <v>303</v>
      </c>
      <c r="D91" s="163" t="s">
        <v>310</v>
      </c>
      <c r="E91" s="175" t="str">
        <f t="shared" si="2"/>
        <v>801VUSáng6</v>
      </c>
      <c r="F91" t="s">
        <v>1977</v>
      </c>
    </row>
    <row r="92" spans="1:6" x14ac:dyDescent="0.2">
      <c r="A92" s="163" t="s">
        <v>186</v>
      </c>
      <c r="B92" s="163">
        <v>6</v>
      </c>
      <c r="C92" s="164" t="s">
        <v>303</v>
      </c>
      <c r="D92" s="163" t="s">
        <v>311</v>
      </c>
      <c r="E92" s="175" t="str">
        <f t="shared" si="2"/>
        <v>802VUSáng6</v>
      </c>
      <c r="F92" t="s">
        <v>1977</v>
      </c>
    </row>
    <row r="93" spans="1:6" x14ac:dyDescent="0.2">
      <c r="A93" s="163" t="s">
        <v>186</v>
      </c>
      <c r="B93" s="163">
        <v>6</v>
      </c>
      <c r="C93" s="164" t="s">
        <v>303</v>
      </c>
      <c r="D93" s="163" t="s">
        <v>312</v>
      </c>
      <c r="E93" s="175" t="str">
        <f t="shared" si="2"/>
        <v>803VUSáng6</v>
      </c>
      <c r="F93" t="s">
        <v>1977</v>
      </c>
    </row>
    <row r="94" spans="1:6" x14ac:dyDescent="0.2">
      <c r="A94" s="163" t="s">
        <v>186</v>
      </c>
      <c r="B94" s="163">
        <v>6</v>
      </c>
      <c r="C94" s="164" t="s">
        <v>303</v>
      </c>
      <c r="D94" s="163" t="s">
        <v>313</v>
      </c>
      <c r="E94" s="175" t="str">
        <f t="shared" si="2"/>
        <v>804VUSáng6</v>
      </c>
      <c r="F94" t="s">
        <v>1977</v>
      </c>
    </row>
    <row r="95" spans="1:6" x14ac:dyDescent="0.2">
      <c r="A95" s="163" t="s">
        <v>186</v>
      </c>
      <c r="B95" s="163">
        <v>5</v>
      </c>
      <c r="C95" s="164" t="s">
        <v>303</v>
      </c>
      <c r="D95" s="163" t="s">
        <v>314</v>
      </c>
      <c r="E95" s="175" t="str">
        <f t="shared" si="2"/>
        <v>805VUSáng5</v>
      </c>
      <c r="F95" t="s">
        <v>1977</v>
      </c>
    </row>
    <row r="96" spans="1:6" x14ac:dyDescent="0.2">
      <c r="A96" s="163" t="s">
        <v>186</v>
      </c>
      <c r="B96" s="163">
        <v>5</v>
      </c>
      <c r="C96" s="164" t="s">
        <v>303</v>
      </c>
      <c r="D96" s="163" t="s">
        <v>315</v>
      </c>
      <c r="E96" s="175" t="str">
        <f t="shared" si="2"/>
        <v>806VUSáng5</v>
      </c>
      <c r="F96" t="s">
        <v>1977</v>
      </c>
    </row>
    <row r="97" spans="1:6" x14ac:dyDescent="0.2">
      <c r="A97" s="163" t="s">
        <v>186</v>
      </c>
      <c r="B97" s="163">
        <v>2</v>
      </c>
      <c r="C97" s="163" t="s">
        <v>336</v>
      </c>
      <c r="D97" s="163" t="s">
        <v>342</v>
      </c>
      <c r="E97" s="175" t="str">
        <f t="shared" si="2"/>
        <v>703VUSáng2</v>
      </c>
      <c r="F97" t="s">
        <v>1977</v>
      </c>
    </row>
    <row r="98" spans="1:6" x14ac:dyDescent="0.2">
      <c r="A98" s="163" t="s">
        <v>186</v>
      </c>
      <c r="B98" s="163">
        <v>2</v>
      </c>
      <c r="C98" s="163" t="s">
        <v>336</v>
      </c>
      <c r="D98" s="163" t="s">
        <v>343</v>
      </c>
      <c r="E98" s="175" t="str">
        <f t="shared" si="2"/>
        <v>704VUSáng2</v>
      </c>
      <c r="F98" t="s">
        <v>1977</v>
      </c>
    </row>
    <row r="99" spans="1:6" x14ac:dyDescent="0.2">
      <c r="A99" s="163" t="s">
        <v>296</v>
      </c>
      <c r="B99" s="163">
        <v>2</v>
      </c>
      <c r="C99" s="164" t="s">
        <v>298</v>
      </c>
      <c r="D99" s="163" t="s">
        <v>342</v>
      </c>
      <c r="E99" s="175" t="str">
        <f t="shared" si="2"/>
        <v>703VUChiều2</v>
      </c>
      <c r="F99" t="s">
        <v>1977</v>
      </c>
    </row>
    <row r="100" spans="1:6" x14ac:dyDescent="0.2">
      <c r="A100" s="163" t="s">
        <v>296</v>
      </c>
      <c r="B100" s="163">
        <v>2</v>
      </c>
      <c r="C100" s="164" t="s">
        <v>298</v>
      </c>
      <c r="D100" s="163" t="s">
        <v>343</v>
      </c>
      <c r="E100" s="175" t="str">
        <f t="shared" si="2"/>
        <v>704VUChiều2</v>
      </c>
      <c r="F100" t="s">
        <v>1977</v>
      </c>
    </row>
    <row r="101" spans="1:6" x14ac:dyDescent="0.2">
      <c r="A101" s="161" t="s">
        <v>296</v>
      </c>
      <c r="B101" s="161" t="s">
        <v>1955</v>
      </c>
      <c r="C101" s="161" t="s">
        <v>298</v>
      </c>
      <c r="D101" s="163" t="s">
        <v>364</v>
      </c>
      <c r="E101" s="175" t="str">
        <f t="shared" si="2"/>
        <v>102CSSNNChiều6</v>
      </c>
      <c r="F101" t="s">
        <v>1977</v>
      </c>
    </row>
    <row r="102" spans="1:6" x14ac:dyDescent="0.2">
      <c r="A102" s="163" t="s">
        <v>186</v>
      </c>
      <c r="B102" s="163">
        <v>3</v>
      </c>
      <c r="C102" s="163" t="s">
        <v>336</v>
      </c>
      <c r="D102" s="163" t="s">
        <v>357</v>
      </c>
      <c r="E102" s="175" t="str">
        <f t="shared" si="2"/>
        <v>706VUSáng3</v>
      </c>
      <c r="F102" t="s">
        <v>1977</v>
      </c>
    </row>
    <row r="103" spans="1:6" x14ac:dyDescent="0.2">
      <c r="A103" s="163" t="s">
        <v>186</v>
      </c>
      <c r="B103" s="163" t="s">
        <v>1919</v>
      </c>
      <c r="C103" s="163" t="s">
        <v>303</v>
      </c>
      <c r="D103" s="163" t="s">
        <v>182</v>
      </c>
      <c r="E103" s="175" t="str">
        <f t="shared" si="2"/>
        <v>510E4Sáng3</v>
      </c>
      <c r="F103" t="s">
        <v>1977</v>
      </c>
    </row>
    <row r="104" spans="1:6" x14ac:dyDescent="0.2">
      <c r="A104" s="163" t="s">
        <v>186</v>
      </c>
      <c r="B104" s="163" t="s">
        <v>1919</v>
      </c>
      <c r="C104" s="163" t="s">
        <v>303</v>
      </c>
      <c r="D104" s="163" t="s">
        <v>184</v>
      </c>
      <c r="E104" s="175" t="str">
        <f t="shared" si="2"/>
        <v>511E4Sáng3</v>
      </c>
      <c r="F104" t="s">
        <v>1977</v>
      </c>
    </row>
    <row r="105" spans="1:6" x14ac:dyDescent="0.2">
      <c r="A105" s="161" t="s">
        <v>186</v>
      </c>
      <c r="B105" s="161" t="s">
        <v>1920</v>
      </c>
      <c r="C105" s="161" t="s">
        <v>301</v>
      </c>
      <c r="D105" s="161" t="s">
        <v>363</v>
      </c>
      <c r="E105" s="175" t="str">
        <f t="shared" si="2"/>
        <v>101CSSNNSáng4</v>
      </c>
      <c r="F105" t="s">
        <v>1977</v>
      </c>
    </row>
    <row r="106" spans="1:6" x14ac:dyDescent="0.2">
      <c r="A106" s="161" t="s">
        <v>186</v>
      </c>
      <c r="B106" s="161" t="s">
        <v>1920</v>
      </c>
      <c r="C106" s="161" t="s">
        <v>301</v>
      </c>
      <c r="D106" s="161" t="s">
        <v>348</v>
      </c>
      <c r="E106" s="175" t="str">
        <f t="shared" si="2"/>
        <v>201CSSNNSáng4</v>
      </c>
      <c r="F106" t="s">
        <v>1977</v>
      </c>
    </row>
    <row r="107" spans="1:6" x14ac:dyDescent="0.2">
      <c r="A107" s="163" t="s">
        <v>186</v>
      </c>
      <c r="B107" s="163" t="s">
        <v>1918</v>
      </c>
      <c r="C107" s="163" t="s">
        <v>301</v>
      </c>
      <c r="D107" s="163" t="s">
        <v>365</v>
      </c>
      <c r="E107" s="175" t="str">
        <f t="shared" si="2"/>
        <v>103CSSNNSáng2</v>
      </c>
      <c r="F107" t="s">
        <v>1977</v>
      </c>
    </row>
    <row r="108" spans="1:6" x14ac:dyDescent="0.2">
      <c r="A108" s="161" t="s">
        <v>296</v>
      </c>
      <c r="B108" s="163" t="s">
        <v>1918</v>
      </c>
      <c r="C108" s="161" t="s">
        <v>297</v>
      </c>
      <c r="D108" s="161" t="s">
        <v>364</v>
      </c>
      <c r="E108" s="175" t="str">
        <f t="shared" si="2"/>
        <v>102CSSNNChiều2</v>
      </c>
      <c r="F108" t="s">
        <v>1977</v>
      </c>
    </row>
    <row r="109" spans="1:6" x14ac:dyDescent="0.2">
      <c r="A109" s="161" t="s">
        <v>296</v>
      </c>
      <c r="B109" s="163" t="s">
        <v>1918</v>
      </c>
      <c r="C109" s="163" t="s">
        <v>297</v>
      </c>
      <c r="D109" s="161" t="s">
        <v>363</v>
      </c>
      <c r="E109" s="175" t="str">
        <f t="shared" si="2"/>
        <v>101CSSNNChiều2</v>
      </c>
      <c r="F109" t="s">
        <v>1977</v>
      </c>
    </row>
    <row r="110" spans="1:6" x14ac:dyDescent="0.2">
      <c r="A110" s="163" t="s">
        <v>186</v>
      </c>
      <c r="B110" s="163" t="s">
        <v>1918</v>
      </c>
      <c r="C110" s="163" t="s">
        <v>301</v>
      </c>
      <c r="D110" s="163" t="s">
        <v>333</v>
      </c>
      <c r="E110" s="175" t="str">
        <f t="shared" si="2"/>
        <v>808VUSáng2</v>
      </c>
      <c r="F110" t="s">
        <v>1977</v>
      </c>
    </row>
    <row r="111" spans="1:6" x14ac:dyDescent="0.2">
      <c r="A111" s="161" t="s">
        <v>186</v>
      </c>
      <c r="B111" s="163" t="s">
        <v>1919</v>
      </c>
      <c r="C111" s="163" t="s">
        <v>336</v>
      </c>
      <c r="D111" s="161" t="s">
        <v>335</v>
      </c>
      <c r="E111" s="175" t="str">
        <f t="shared" si="2"/>
        <v>707VUSáng3</v>
      </c>
      <c r="F111" t="s">
        <v>1977</v>
      </c>
    </row>
    <row r="112" spans="1:6" x14ac:dyDescent="0.2">
      <c r="A112" s="163" t="s">
        <v>186</v>
      </c>
      <c r="B112" s="163">
        <v>6</v>
      </c>
      <c r="C112" s="164" t="s">
        <v>301</v>
      </c>
      <c r="D112" s="163" t="s">
        <v>357</v>
      </c>
      <c r="E112" s="175" t="str">
        <f t="shared" si="2"/>
        <v>706VUSáng6</v>
      </c>
      <c r="F112" t="s">
        <v>1977</v>
      </c>
    </row>
    <row r="113" spans="1:6" x14ac:dyDescent="0.2">
      <c r="A113" s="161" t="s">
        <v>186</v>
      </c>
      <c r="B113" s="161" t="s">
        <v>1955</v>
      </c>
      <c r="C113" s="161" t="s">
        <v>338</v>
      </c>
      <c r="D113" s="163" t="s">
        <v>365</v>
      </c>
      <c r="E113" s="175" t="str">
        <f t="shared" si="2"/>
        <v>103CSSNNSáng6</v>
      </c>
      <c r="F113" t="s">
        <v>1977</v>
      </c>
    </row>
    <row r="114" spans="1:6" x14ac:dyDescent="0.2">
      <c r="A114" s="194" t="s">
        <v>186</v>
      </c>
      <c r="B114" s="194" t="s">
        <v>1956</v>
      </c>
      <c r="C114" s="194" t="s">
        <v>336</v>
      </c>
      <c r="D114" s="161" t="s">
        <v>337</v>
      </c>
      <c r="E114" s="175" t="str">
        <f t="shared" si="2"/>
        <v>406E4Sáng5</v>
      </c>
      <c r="F114" t="s">
        <v>1977</v>
      </c>
    </row>
    <row r="115" spans="1:6" x14ac:dyDescent="0.2">
      <c r="A115" s="194" t="s">
        <v>186</v>
      </c>
      <c r="B115" s="194" t="s">
        <v>1920</v>
      </c>
      <c r="C115" s="194" t="s">
        <v>336</v>
      </c>
      <c r="D115" s="161" t="s">
        <v>1958</v>
      </c>
      <c r="E115" s="175" t="str">
        <f t="shared" si="2"/>
        <v>508E4Sáng4</v>
      </c>
      <c r="F115" t="s">
        <v>1977</v>
      </c>
    </row>
    <row r="116" spans="1:6" x14ac:dyDescent="0.2">
      <c r="A116" s="163" t="s">
        <v>296</v>
      </c>
      <c r="B116" s="163" t="s">
        <v>1918</v>
      </c>
      <c r="C116" s="163" t="s">
        <v>298</v>
      </c>
      <c r="D116" s="163" t="s">
        <v>184</v>
      </c>
      <c r="E116" s="175" t="str">
        <f t="shared" si="2"/>
        <v>511E4Chiều2</v>
      </c>
      <c r="F116" t="s">
        <v>1977</v>
      </c>
    </row>
    <row r="117" spans="1:6" x14ac:dyDescent="0.2">
      <c r="A117" s="161" t="s">
        <v>186</v>
      </c>
      <c r="B117" s="161" t="s">
        <v>1955</v>
      </c>
      <c r="C117" s="161" t="s">
        <v>1989</v>
      </c>
      <c r="D117" s="163" t="s">
        <v>365</v>
      </c>
      <c r="E117" s="175" t="str">
        <f t="shared" si="2"/>
        <v>103CSSNNSáng6</v>
      </c>
      <c r="F117" t="s">
        <v>1977</v>
      </c>
    </row>
    <row r="118" spans="1:6" x14ac:dyDescent="0.2">
      <c r="A118" s="161" t="s">
        <v>186</v>
      </c>
      <c r="B118" s="161" t="s">
        <v>1955</v>
      </c>
      <c r="C118" s="161" t="s">
        <v>302</v>
      </c>
      <c r="D118" s="163" t="s">
        <v>348</v>
      </c>
      <c r="E118" s="175" t="str">
        <f t="shared" si="2"/>
        <v>201CSSNNSáng6</v>
      </c>
      <c r="F118" t="s">
        <v>1977</v>
      </c>
    </row>
    <row r="119" spans="1:6" x14ac:dyDescent="0.2">
      <c r="A119" s="163" t="s">
        <v>186</v>
      </c>
      <c r="B119" s="161" t="s">
        <v>1920</v>
      </c>
      <c r="C119" s="163" t="s">
        <v>336</v>
      </c>
      <c r="D119" s="163" t="s">
        <v>365</v>
      </c>
      <c r="E119" s="175" t="str">
        <f t="shared" si="2"/>
        <v>103CSSNNSáng4</v>
      </c>
      <c r="F119" t="s">
        <v>1977</v>
      </c>
    </row>
    <row r="120" spans="1:6" x14ac:dyDescent="0.2">
      <c r="A120" s="161" t="s">
        <v>296</v>
      </c>
      <c r="B120" s="161" t="s">
        <v>1919</v>
      </c>
      <c r="C120" s="163" t="s">
        <v>297</v>
      </c>
      <c r="D120" s="161" t="s">
        <v>363</v>
      </c>
      <c r="E120" s="175" t="str">
        <f t="shared" si="2"/>
        <v>101CSSNNChiều3</v>
      </c>
      <c r="F120" t="s">
        <v>1977</v>
      </c>
    </row>
    <row r="121" spans="1:6" x14ac:dyDescent="0.2">
      <c r="A121" s="163" t="s">
        <v>186</v>
      </c>
      <c r="B121" s="161" t="s">
        <v>1918</v>
      </c>
      <c r="C121" s="161" t="s">
        <v>336</v>
      </c>
      <c r="D121" s="161" t="s">
        <v>333</v>
      </c>
      <c r="E121" s="175" t="str">
        <f t="shared" si="2"/>
        <v>808VUSáng2</v>
      </c>
      <c r="F121" t="s">
        <v>1977</v>
      </c>
    </row>
    <row r="122" spans="1:6" x14ac:dyDescent="0.2">
      <c r="A122" s="163" t="s">
        <v>296</v>
      </c>
      <c r="B122" s="161" t="s">
        <v>1955</v>
      </c>
      <c r="C122" s="163" t="s">
        <v>297</v>
      </c>
      <c r="D122" s="163" t="s">
        <v>359</v>
      </c>
      <c r="E122" s="175" t="str">
        <f t="shared" si="2"/>
        <v>202CSSNNChiều6</v>
      </c>
      <c r="F122" t="s">
        <v>1977</v>
      </c>
    </row>
    <row r="123" spans="1:6" x14ac:dyDescent="0.2">
      <c r="A123" s="163" t="s">
        <v>186</v>
      </c>
      <c r="B123" s="163" t="s">
        <v>1920</v>
      </c>
      <c r="C123" s="163" t="s">
        <v>301</v>
      </c>
      <c r="D123" s="163" t="s">
        <v>364</v>
      </c>
      <c r="E123" s="175" t="str">
        <f t="shared" si="2"/>
        <v>102CSSNNSáng4</v>
      </c>
      <c r="F123" t="s">
        <v>1977</v>
      </c>
    </row>
    <row r="124" spans="1:6" x14ac:dyDescent="0.2">
      <c r="A124" s="163" t="s">
        <v>186</v>
      </c>
      <c r="B124" s="163" t="s">
        <v>1920</v>
      </c>
      <c r="C124" s="163" t="s">
        <v>336</v>
      </c>
      <c r="D124" s="163" t="s">
        <v>364</v>
      </c>
      <c r="E124" s="175" t="str">
        <f t="shared" si="2"/>
        <v>102CSSNNSáng4</v>
      </c>
      <c r="F124" t="s">
        <v>1977</v>
      </c>
    </row>
    <row r="125" spans="1:6" x14ac:dyDescent="0.2">
      <c r="A125" s="161" t="s">
        <v>296</v>
      </c>
      <c r="B125" s="185" t="s">
        <v>1918</v>
      </c>
      <c r="C125" s="161" t="s">
        <v>297</v>
      </c>
      <c r="D125" s="161" t="s">
        <v>1954</v>
      </c>
      <c r="E125" s="175" t="str">
        <f t="shared" si="2"/>
        <v>810VUChiều2</v>
      </c>
      <c r="F125" t="s">
        <v>1977</v>
      </c>
    </row>
    <row r="126" spans="1:6" x14ac:dyDescent="0.2">
      <c r="A126" s="163" t="s">
        <v>296</v>
      </c>
      <c r="B126" s="163" t="s">
        <v>1919</v>
      </c>
      <c r="C126" s="163" t="s">
        <v>298</v>
      </c>
      <c r="D126" s="163" t="s">
        <v>1958</v>
      </c>
      <c r="E126" s="175" t="str">
        <f t="shared" si="2"/>
        <v>508E4Chiều3</v>
      </c>
      <c r="F126" t="s">
        <v>1977</v>
      </c>
    </row>
    <row r="127" spans="1:6" x14ac:dyDescent="0.2">
      <c r="A127" s="163" t="s">
        <v>296</v>
      </c>
      <c r="B127" s="163" t="s">
        <v>1919</v>
      </c>
      <c r="C127" s="163" t="s">
        <v>297</v>
      </c>
      <c r="D127" s="163" t="s">
        <v>184</v>
      </c>
      <c r="E127" s="175" t="str">
        <f t="shared" si="2"/>
        <v>511E4Chiều3</v>
      </c>
      <c r="F127" t="s">
        <v>1977</v>
      </c>
    </row>
    <row r="128" spans="1:6" x14ac:dyDescent="0.2">
      <c r="A128" s="161" t="s">
        <v>186</v>
      </c>
      <c r="B128" s="161" t="s">
        <v>1955</v>
      </c>
      <c r="C128" s="161" t="s">
        <v>301</v>
      </c>
      <c r="D128" s="163" t="s">
        <v>348</v>
      </c>
      <c r="E128" s="175" t="str">
        <f t="shared" si="2"/>
        <v>201CSSNNSáng6</v>
      </c>
      <c r="F128" t="s">
        <v>1977</v>
      </c>
    </row>
    <row r="129" spans="1:6" x14ac:dyDescent="0.2">
      <c r="A129" s="163" t="s">
        <v>186</v>
      </c>
      <c r="B129" s="163">
        <v>2</v>
      </c>
      <c r="C129" s="164" t="s">
        <v>316</v>
      </c>
      <c r="D129" s="163" t="s">
        <v>310</v>
      </c>
      <c r="E129" s="175" t="str">
        <f t="shared" si="2"/>
        <v>801VUSáng2</v>
      </c>
      <c r="F129" t="s">
        <v>1977</v>
      </c>
    </row>
    <row r="130" spans="1:6" x14ac:dyDescent="0.2">
      <c r="A130" s="163" t="s">
        <v>186</v>
      </c>
      <c r="B130" s="163">
        <v>2</v>
      </c>
      <c r="C130" s="164" t="s">
        <v>316</v>
      </c>
      <c r="D130" s="163" t="s">
        <v>311</v>
      </c>
      <c r="E130" s="175" t="str">
        <f t="shared" si="2"/>
        <v>802VUSáng2</v>
      </c>
      <c r="F130" t="s">
        <v>1977</v>
      </c>
    </row>
    <row r="131" spans="1:6" x14ac:dyDescent="0.2">
      <c r="A131" s="163" t="s">
        <v>186</v>
      </c>
      <c r="B131" s="163">
        <v>2</v>
      </c>
      <c r="C131" s="164" t="s">
        <v>316</v>
      </c>
      <c r="D131" s="163" t="s">
        <v>312</v>
      </c>
      <c r="E131" s="175" t="str">
        <f t="shared" ref="E131:E194" si="3">D131&amp;A131&amp;B131</f>
        <v>803VUSáng2</v>
      </c>
      <c r="F131" t="s">
        <v>1977</v>
      </c>
    </row>
    <row r="132" spans="1:6" x14ac:dyDescent="0.2">
      <c r="A132" s="163" t="s">
        <v>186</v>
      </c>
      <c r="B132" s="163">
        <v>2</v>
      </c>
      <c r="C132" s="164" t="s">
        <v>316</v>
      </c>
      <c r="D132" s="163" t="s">
        <v>313</v>
      </c>
      <c r="E132" s="175" t="str">
        <f t="shared" si="3"/>
        <v>804VUSáng2</v>
      </c>
      <c r="F132" t="s">
        <v>1977</v>
      </c>
    </row>
    <row r="133" spans="1:6" x14ac:dyDescent="0.2">
      <c r="A133" s="163" t="s">
        <v>186</v>
      </c>
      <c r="B133" s="163">
        <v>2</v>
      </c>
      <c r="C133" s="164" t="s">
        <v>316</v>
      </c>
      <c r="D133" s="163" t="s">
        <v>314</v>
      </c>
      <c r="E133" s="175" t="str">
        <f t="shared" si="3"/>
        <v>805VUSáng2</v>
      </c>
      <c r="F133" t="s">
        <v>1977</v>
      </c>
    </row>
    <row r="134" spans="1:6" x14ac:dyDescent="0.2">
      <c r="A134" s="163" t="s">
        <v>186</v>
      </c>
      <c r="B134" s="163">
        <v>2</v>
      </c>
      <c r="C134" s="164" t="s">
        <v>316</v>
      </c>
      <c r="D134" s="163" t="s">
        <v>315</v>
      </c>
      <c r="E134" s="175" t="str">
        <f t="shared" si="3"/>
        <v>806VUSáng2</v>
      </c>
      <c r="F134" t="s">
        <v>1977</v>
      </c>
    </row>
    <row r="135" spans="1:6" x14ac:dyDescent="0.2">
      <c r="A135" s="163" t="s">
        <v>296</v>
      </c>
      <c r="B135" s="163">
        <v>2</v>
      </c>
      <c r="C135" s="164" t="s">
        <v>339</v>
      </c>
      <c r="D135" s="163" t="s">
        <v>310</v>
      </c>
      <c r="E135" s="175" t="str">
        <f t="shared" si="3"/>
        <v>801VUChiều2</v>
      </c>
      <c r="F135" t="s">
        <v>1977</v>
      </c>
    </row>
    <row r="136" spans="1:6" x14ac:dyDescent="0.2">
      <c r="A136" s="163" t="s">
        <v>296</v>
      </c>
      <c r="B136" s="163" t="s">
        <v>1956</v>
      </c>
      <c r="C136" s="164" t="s">
        <v>304</v>
      </c>
      <c r="D136" s="163" t="s">
        <v>311</v>
      </c>
      <c r="E136" s="175" t="str">
        <f t="shared" si="3"/>
        <v>802VUChiều5</v>
      </c>
      <c r="F136" t="s">
        <v>1977</v>
      </c>
    </row>
    <row r="137" spans="1:6" x14ac:dyDescent="0.2">
      <c r="A137" s="163" t="s">
        <v>296</v>
      </c>
      <c r="B137" s="163">
        <v>2</v>
      </c>
      <c r="C137" s="164" t="s">
        <v>328</v>
      </c>
      <c r="D137" s="163" t="s">
        <v>312</v>
      </c>
      <c r="E137" s="175" t="str">
        <f t="shared" si="3"/>
        <v>803VUChiều2</v>
      </c>
      <c r="F137" t="s">
        <v>1977</v>
      </c>
    </row>
    <row r="138" spans="1:6" x14ac:dyDescent="0.2">
      <c r="A138" s="163" t="s">
        <v>296</v>
      </c>
      <c r="B138" s="163">
        <v>2</v>
      </c>
      <c r="C138" s="164" t="s">
        <v>328</v>
      </c>
      <c r="D138" s="163" t="s">
        <v>313</v>
      </c>
      <c r="E138" s="175" t="str">
        <f t="shared" si="3"/>
        <v>804VUChiều2</v>
      </c>
      <c r="F138" t="s">
        <v>1977</v>
      </c>
    </row>
    <row r="139" spans="1:6" x14ac:dyDescent="0.2">
      <c r="A139" s="163" t="s">
        <v>296</v>
      </c>
      <c r="B139" s="163">
        <v>2</v>
      </c>
      <c r="C139" s="164" t="s">
        <v>304</v>
      </c>
      <c r="D139" s="163" t="s">
        <v>332</v>
      </c>
      <c r="E139" s="175" t="str">
        <f t="shared" si="3"/>
        <v>807VUChiều2</v>
      </c>
      <c r="F139" t="s">
        <v>1977</v>
      </c>
    </row>
    <row r="140" spans="1:6" x14ac:dyDescent="0.2">
      <c r="A140" s="163" t="s">
        <v>296</v>
      </c>
      <c r="B140" s="163">
        <v>2</v>
      </c>
      <c r="C140" s="164" t="s">
        <v>304</v>
      </c>
      <c r="D140" s="163" t="s">
        <v>333</v>
      </c>
      <c r="E140" s="175" t="str">
        <f t="shared" si="3"/>
        <v>808VUChiều2</v>
      </c>
      <c r="F140" t="s">
        <v>1977</v>
      </c>
    </row>
    <row r="141" spans="1:6" x14ac:dyDescent="0.2">
      <c r="A141" s="163" t="s">
        <v>296</v>
      </c>
      <c r="B141" s="163">
        <v>2</v>
      </c>
      <c r="C141" s="164" t="s">
        <v>304</v>
      </c>
      <c r="D141" s="163" t="s">
        <v>334</v>
      </c>
      <c r="E141" s="175" t="str">
        <f t="shared" si="3"/>
        <v>809VUChiều2</v>
      </c>
      <c r="F141" t="s">
        <v>1977</v>
      </c>
    </row>
    <row r="142" spans="1:6" x14ac:dyDescent="0.2">
      <c r="A142" s="163" t="s">
        <v>186</v>
      </c>
      <c r="B142" s="161" t="s">
        <v>1956</v>
      </c>
      <c r="C142" s="163" t="s">
        <v>336</v>
      </c>
      <c r="D142" s="163" t="s">
        <v>365</v>
      </c>
      <c r="E142" s="175" t="str">
        <f t="shared" si="3"/>
        <v>103CSSNNSáng5</v>
      </c>
      <c r="F142" t="s">
        <v>1977</v>
      </c>
    </row>
    <row r="143" spans="1:6" ht="15" x14ac:dyDescent="0.2">
      <c r="A143" s="162" t="s">
        <v>296</v>
      </c>
      <c r="B143" s="162" t="s">
        <v>1918</v>
      </c>
      <c r="C143" s="211" t="s">
        <v>304</v>
      </c>
      <c r="D143" s="162" t="s">
        <v>314</v>
      </c>
      <c r="E143" s="175" t="str">
        <f t="shared" si="3"/>
        <v>805VUChiều2</v>
      </c>
      <c r="F143" t="s">
        <v>1977</v>
      </c>
    </row>
    <row r="144" spans="1:6" ht="15" x14ac:dyDescent="0.2">
      <c r="A144" s="162" t="s">
        <v>296</v>
      </c>
      <c r="B144" s="162" t="s">
        <v>1918</v>
      </c>
      <c r="C144" s="170" t="s">
        <v>339</v>
      </c>
      <c r="D144" s="162" t="s">
        <v>315</v>
      </c>
      <c r="E144" s="175" t="str">
        <f t="shared" si="3"/>
        <v>806VUChiều2</v>
      </c>
      <c r="F144" t="s">
        <v>1977</v>
      </c>
    </row>
    <row r="145" spans="1:6" ht="15" x14ac:dyDescent="0.2">
      <c r="A145" s="162" t="s">
        <v>186</v>
      </c>
      <c r="B145" s="162" t="s">
        <v>1918</v>
      </c>
      <c r="C145" s="170" t="s">
        <v>338</v>
      </c>
      <c r="D145" s="163" t="s">
        <v>332</v>
      </c>
      <c r="E145" s="175" t="str">
        <f t="shared" si="3"/>
        <v>807VUSáng2</v>
      </c>
      <c r="F145" t="s">
        <v>1977</v>
      </c>
    </row>
    <row r="146" spans="1:6" x14ac:dyDescent="0.2">
      <c r="A146" s="163" t="s">
        <v>186</v>
      </c>
      <c r="B146" s="163">
        <v>4</v>
      </c>
      <c r="C146" s="160" t="s">
        <v>301</v>
      </c>
      <c r="D146" s="163" t="s">
        <v>342</v>
      </c>
      <c r="E146" s="175" t="str">
        <f t="shared" si="3"/>
        <v>703VUSáng4</v>
      </c>
      <c r="F146" t="s">
        <v>1977</v>
      </c>
    </row>
    <row r="147" spans="1:6" x14ac:dyDescent="0.2">
      <c r="A147" s="163" t="s">
        <v>186</v>
      </c>
      <c r="B147" s="163">
        <v>4</v>
      </c>
      <c r="C147" s="163" t="s">
        <v>336</v>
      </c>
      <c r="D147" s="163" t="s">
        <v>343</v>
      </c>
      <c r="E147" s="175" t="str">
        <f t="shared" si="3"/>
        <v>704VUSáng4</v>
      </c>
      <c r="F147" t="s">
        <v>1977</v>
      </c>
    </row>
    <row r="148" spans="1:6" x14ac:dyDescent="0.2">
      <c r="A148" s="163" t="s">
        <v>296</v>
      </c>
      <c r="B148" s="163">
        <v>3</v>
      </c>
      <c r="C148" s="164" t="s">
        <v>298</v>
      </c>
      <c r="D148" s="163" t="s">
        <v>342</v>
      </c>
      <c r="E148" s="175" t="str">
        <f t="shared" si="3"/>
        <v>703VUChiều3</v>
      </c>
      <c r="F148" t="s">
        <v>1977</v>
      </c>
    </row>
    <row r="149" spans="1:6" x14ac:dyDescent="0.2">
      <c r="A149" s="163" t="s">
        <v>296</v>
      </c>
      <c r="B149" s="163">
        <v>3</v>
      </c>
      <c r="C149" s="160" t="s">
        <v>297</v>
      </c>
      <c r="D149" s="163" t="s">
        <v>343</v>
      </c>
      <c r="E149" s="175" t="str">
        <f t="shared" si="3"/>
        <v>704VUChiều3</v>
      </c>
      <c r="F149" t="s">
        <v>1977</v>
      </c>
    </row>
    <row r="150" spans="1:6" x14ac:dyDescent="0.2">
      <c r="A150" s="163" t="s">
        <v>186</v>
      </c>
      <c r="B150" s="163" t="s">
        <v>1920</v>
      </c>
      <c r="C150" s="160" t="s">
        <v>301</v>
      </c>
      <c r="D150" s="163" t="s">
        <v>182</v>
      </c>
      <c r="E150" s="175" t="str">
        <f t="shared" si="3"/>
        <v>510E4Sáng4</v>
      </c>
      <c r="F150" t="s">
        <v>1977</v>
      </c>
    </row>
    <row r="151" spans="1:6" x14ac:dyDescent="0.2">
      <c r="A151" s="163" t="s">
        <v>186</v>
      </c>
      <c r="B151" s="163" t="s">
        <v>1920</v>
      </c>
      <c r="C151" s="163" t="s">
        <v>336</v>
      </c>
      <c r="D151" s="163" t="s">
        <v>184</v>
      </c>
      <c r="E151" s="175" t="str">
        <f t="shared" si="3"/>
        <v>511E4Sáng4</v>
      </c>
      <c r="F151" t="s">
        <v>1977</v>
      </c>
    </row>
    <row r="152" spans="1:6" x14ac:dyDescent="0.2">
      <c r="A152" s="163" t="s">
        <v>296</v>
      </c>
      <c r="B152" s="163" t="s">
        <v>1919</v>
      </c>
      <c r="C152" s="163" t="s">
        <v>298</v>
      </c>
      <c r="D152" s="163" t="s">
        <v>184</v>
      </c>
      <c r="E152" s="175" t="str">
        <f t="shared" si="3"/>
        <v>511E4Chiều3</v>
      </c>
      <c r="F152" t="s">
        <v>1977</v>
      </c>
    </row>
    <row r="153" spans="1:6" x14ac:dyDescent="0.2">
      <c r="A153" s="163" t="s">
        <v>296</v>
      </c>
      <c r="B153" s="163" t="s">
        <v>1919</v>
      </c>
      <c r="C153" s="160" t="s">
        <v>297</v>
      </c>
      <c r="D153" s="163" t="s">
        <v>1958</v>
      </c>
      <c r="E153" s="175" t="str">
        <f t="shared" si="3"/>
        <v>508E4Chiều3</v>
      </c>
      <c r="F153" t="s">
        <v>1977</v>
      </c>
    </row>
    <row r="154" spans="1:6" x14ac:dyDescent="0.2">
      <c r="A154" s="163" t="s">
        <v>186</v>
      </c>
      <c r="B154" s="163" t="s">
        <v>1956</v>
      </c>
      <c r="C154" s="163" t="s">
        <v>301</v>
      </c>
      <c r="D154" s="163" t="s">
        <v>364</v>
      </c>
      <c r="E154" s="175" t="str">
        <f t="shared" si="3"/>
        <v>102CSSNNSáng5</v>
      </c>
      <c r="F154" t="s">
        <v>1977</v>
      </c>
    </row>
    <row r="155" spans="1:6" x14ac:dyDescent="0.2">
      <c r="A155" s="163" t="s">
        <v>186</v>
      </c>
      <c r="B155" s="161" t="s">
        <v>1920</v>
      </c>
      <c r="C155" s="163" t="s">
        <v>301</v>
      </c>
      <c r="D155" s="163" t="s">
        <v>365</v>
      </c>
      <c r="E155" s="175" t="str">
        <f t="shared" si="3"/>
        <v>103CSSNNSáng4</v>
      </c>
      <c r="F155" t="s">
        <v>1977</v>
      </c>
    </row>
    <row r="156" spans="1:6" x14ac:dyDescent="0.2">
      <c r="A156" s="161" t="s">
        <v>186</v>
      </c>
      <c r="B156" s="161" t="s">
        <v>1920</v>
      </c>
      <c r="C156" s="161" t="s">
        <v>336</v>
      </c>
      <c r="D156" s="161" t="s">
        <v>363</v>
      </c>
      <c r="E156" s="175" t="str">
        <f t="shared" si="3"/>
        <v>101CSSNNSáng4</v>
      </c>
      <c r="F156" t="s">
        <v>1977</v>
      </c>
    </row>
    <row r="157" spans="1:6" x14ac:dyDescent="0.2">
      <c r="A157" s="161" t="s">
        <v>186</v>
      </c>
      <c r="B157" s="161" t="s">
        <v>1920</v>
      </c>
      <c r="C157" s="161" t="s">
        <v>336</v>
      </c>
      <c r="D157" s="161" t="s">
        <v>348</v>
      </c>
      <c r="E157" s="175" t="str">
        <f t="shared" si="3"/>
        <v>201CSSNNSáng4</v>
      </c>
      <c r="F157" t="s">
        <v>1977</v>
      </c>
    </row>
    <row r="158" spans="1:6" x14ac:dyDescent="0.2">
      <c r="A158" s="163" t="s">
        <v>186</v>
      </c>
      <c r="B158" s="163" t="s">
        <v>1955</v>
      </c>
      <c r="C158" s="163" t="s">
        <v>336</v>
      </c>
      <c r="D158" s="163" t="s">
        <v>363</v>
      </c>
      <c r="E158" s="175" t="str">
        <f t="shared" si="3"/>
        <v>101CSSNNSáng6</v>
      </c>
      <c r="F158" t="s">
        <v>1977</v>
      </c>
    </row>
    <row r="159" spans="1:6" x14ac:dyDescent="0.2">
      <c r="A159" s="163" t="s">
        <v>186</v>
      </c>
      <c r="B159" s="163" t="s">
        <v>1919</v>
      </c>
      <c r="C159" s="163" t="s">
        <v>301</v>
      </c>
      <c r="D159" s="163" t="s">
        <v>333</v>
      </c>
      <c r="E159" s="175" t="str">
        <f t="shared" si="3"/>
        <v>808VUSáng3</v>
      </c>
      <c r="F159" t="s">
        <v>1977</v>
      </c>
    </row>
    <row r="160" spans="1:6" x14ac:dyDescent="0.2">
      <c r="A160" s="163" t="s">
        <v>186</v>
      </c>
      <c r="B160" s="161" t="s">
        <v>1955</v>
      </c>
      <c r="C160" s="163" t="s">
        <v>301</v>
      </c>
      <c r="D160" s="163" t="s">
        <v>363</v>
      </c>
      <c r="E160" s="175" t="str">
        <f t="shared" si="3"/>
        <v>101CSSNNSáng6</v>
      </c>
      <c r="F160" t="s">
        <v>1977</v>
      </c>
    </row>
    <row r="161" spans="1:6" x14ac:dyDescent="0.2">
      <c r="A161" s="161" t="s">
        <v>296</v>
      </c>
      <c r="B161" s="185" t="s">
        <v>1918</v>
      </c>
      <c r="C161" s="161" t="s">
        <v>297</v>
      </c>
      <c r="D161" s="161" t="s">
        <v>348</v>
      </c>
      <c r="E161" s="175" t="str">
        <f t="shared" si="3"/>
        <v>201CSSNNChiều2</v>
      </c>
      <c r="F161" t="s">
        <v>1977</v>
      </c>
    </row>
    <row r="162" spans="1:6" x14ac:dyDescent="0.2">
      <c r="A162" s="161" t="s">
        <v>186</v>
      </c>
      <c r="B162" s="161" t="s">
        <v>1920</v>
      </c>
      <c r="C162" s="161" t="s">
        <v>301</v>
      </c>
      <c r="D162" s="161" t="s">
        <v>335</v>
      </c>
      <c r="E162" s="175" t="str">
        <f t="shared" si="3"/>
        <v>707VUSáng4</v>
      </c>
      <c r="F162" t="s">
        <v>1977</v>
      </c>
    </row>
    <row r="163" spans="1:6" x14ac:dyDescent="0.2">
      <c r="A163" s="161" t="s">
        <v>186</v>
      </c>
      <c r="B163" s="185" t="s">
        <v>1918</v>
      </c>
      <c r="C163" s="161" t="s">
        <v>301</v>
      </c>
      <c r="D163" s="163" t="s">
        <v>1954</v>
      </c>
      <c r="E163" s="175" t="str">
        <f t="shared" si="3"/>
        <v>810VUSáng2</v>
      </c>
      <c r="F163" t="s">
        <v>1977</v>
      </c>
    </row>
    <row r="164" spans="1:6" x14ac:dyDescent="0.2">
      <c r="A164" s="194" t="s">
        <v>186</v>
      </c>
      <c r="B164" s="191" t="s">
        <v>1919</v>
      </c>
      <c r="C164" s="191" t="s">
        <v>336</v>
      </c>
      <c r="D164" s="161" t="s">
        <v>335</v>
      </c>
      <c r="E164" s="175" t="str">
        <f t="shared" si="3"/>
        <v>707VUSáng3</v>
      </c>
      <c r="F164" t="s">
        <v>1977</v>
      </c>
    </row>
    <row r="165" spans="1:6" x14ac:dyDescent="0.2">
      <c r="A165" s="161" t="s">
        <v>296</v>
      </c>
      <c r="B165" s="161" t="s">
        <v>1919</v>
      </c>
      <c r="C165" s="161" t="s">
        <v>297</v>
      </c>
      <c r="D165" s="161" t="s">
        <v>337</v>
      </c>
      <c r="E165" s="175" t="str">
        <f t="shared" si="3"/>
        <v>406E4Chiều3</v>
      </c>
      <c r="F165" t="s">
        <v>1977</v>
      </c>
    </row>
    <row r="166" spans="1:6" x14ac:dyDescent="0.2">
      <c r="A166" s="161" t="s">
        <v>186</v>
      </c>
      <c r="B166" s="185" t="s">
        <v>1918</v>
      </c>
      <c r="C166" s="161" t="s">
        <v>301</v>
      </c>
      <c r="D166" s="161" t="s">
        <v>334</v>
      </c>
      <c r="E166" s="175" t="str">
        <f t="shared" si="3"/>
        <v>809VUSáng2</v>
      </c>
      <c r="F166" t="s">
        <v>1977</v>
      </c>
    </row>
    <row r="167" spans="1:6" x14ac:dyDescent="0.2">
      <c r="A167" s="163" t="s">
        <v>186</v>
      </c>
      <c r="B167" s="163">
        <v>5</v>
      </c>
      <c r="C167" s="163" t="s">
        <v>301</v>
      </c>
      <c r="D167" s="163" t="s">
        <v>342</v>
      </c>
      <c r="E167" s="175" t="str">
        <f t="shared" si="3"/>
        <v>703VUSáng5</v>
      </c>
      <c r="F167" t="s">
        <v>1977</v>
      </c>
    </row>
    <row r="168" spans="1:6" x14ac:dyDescent="0.2">
      <c r="A168" s="163" t="s">
        <v>186</v>
      </c>
      <c r="B168" s="163">
        <v>5</v>
      </c>
      <c r="C168" s="163" t="s">
        <v>301</v>
      </c>
      <c r="D168" s="163" t="s">
        <v>343</v>
      </c>
      <c r="E168" s="175" t="str">
        <f t="shared" si="3"/>
        <v>704VUSáng5</v>
      </c>
      <c r="F168" t="s">
        <v>1977</v>
      </c>
    </row>
    <row r="169" spans="1:6" x14ac:dyDescent="0.2">
      <c r="A169" s="163" t="s">
        <v>296</v>
      </c>
      <c r="B169" s="189">
        <v>3</v>
      </c>
      <c r="C169" s="190" t="s">
        <v>298</v>
      </c>
      <c r="D169" s="189" t="s">
        <v>342</v>
      </c>
      <c r="E169" s="175" t="str">
        <f t="shared" si="3"/>
        <v>703VUChiều3</v>
      </c>
      <c r="F169" t="s">
        <v>1977</v>
      </c>
    </row>
    <row r="170" spans="1:6" x14ac:dyDescent="0.2">
      <c r="A170" s="163" t="s">
        <v>296</v>
      </c>
      <c r="B170" s="163">
        <v>3</v>
      </c>
      <c r="C170" s="164" t="s">
        <v>297</v>
      </c>
      <c r="D170" s="163" t="s">
        <v>343</v>
      </c>
      <c r="E170" s="175" t="str">
        <f t="shared" si="3"/>
        <v>704VUChiều3</v>
      </c>
      <c r="F170" t="s">
        <v>1977</v>
      </c>
    </row>
    <row r="171" spans="1:6" x14ac:dyDescent="0.2">
      <c r="A171" s="163" t="s">
        <v>296</v>
      </c>
      <c r="B171" s="163" t="s">
        <v>1919</v>
      </c>
      <c r="C171" s="163" t="s">
        <v>298</v>
      </c>
      <c r="D171" s="163" t="s">
        <v>365</v>
      </c>
      <c r="E171" s="175" t="str">
        <f t="shared" si="3"/>
        <v>103CSSNNChiều3</v>
      </c>
      <c r="F171" t="s">
        <v>1977</v>
      </c>
    </row>
    <row r="172" spans="1:6" x14ac:dyDescent="0.2">
      <c r="A172" s="163" t="s">
        <v>296</v>
      </c>
      <c r="B172" s="163" t="s">
        <v>1919</v>
      </c>
      <c r="C172" s="163" t="s">
        <v>297</v>
      </c>
      <c r="D172" s="163" t="s">
        <v>358</v>
      </c>
      <c r="E172" s="175" t="str">
        <f t="shared" si="3"/>
        <v>702VUChiều3</v>
      </c>
      <c r="F172" t="s">
        <v>1977</v>
      </c>
    </row>
    <row r="173" spans="1:6" x14ac:dyDescent="0.2">
      <c r="A173" s="161" t="s">
        <v>296</v>
      </c>
      <c r="B173" s="161" t="s">
        <v>1919</v>
      </c>
      <c r="C173" s="161" t="s">
        <v>298</v>
      </c>
      <c r="D173" s="161" t="s">
        <v>337</v>
      </c>
      <c r="E173" s="175" t="str">
        <f t="shared" si="3"/>
        <v>406E4Chiều3</v>
      </c>
      <c r="F173" t="s">
        <v>1977</v>
      </c>
    </row>
    <row r="174" spans="1:6" x14ac:dyDescent="0.2">
      <c r="A174" s="161" t="s">
        <v>186</v>
      </c>
      <c r="B174" s="161" t="s">
        <v>1920</v>
      </c>
      <c r="C174" s="161" t="s">
        <v>336</v>
      </c>
      <c r="D174" s="161" t="s">
        <v>337</v>
      </c>
      <c r="E174" s="175" t="str">
        <f t="shared" si="3"/>
        <v>406E4Sáng4</v>
      </c>
      <c r="F174" t="s">
        <v>1977</v>
      </c>
    </row>
    <row r="175" spans="1:6" x14ac:dyDescent="0.2">
      <c r="A175" s="194" t="s">
        <v>186</v>
      </c>
      <c r="B175" s="194" t="s">
        <v>1956</v>
      </c>
      <c r="C175" s="194" t="s">
        <v>336</v>
      </c>
      <c r="D175" s="161" t="s">
        <v>1958</v>
      </c>
      <c r="E175" s="175" t="str">
        <f t="shared" si="3"/>
        <v>508E4Sáng5</v>
      </c>
      <c r="F175" t="s">
        <v>1977</v>
      </c>
    </row>
    <row r="176" spans="1:6" x14ac:dyDescent="0.2">
      <c r="A176" s="161" t="s">
        <v>296</v>
      </c>
      <c r="B176" s="163" t="s">
        <v>1919</v>
      </c>
      <c r="C176" s="161" t="s">
        <v>297</v>
      </c>
      <c r="D176" s="161" t="s">
        <v>364</v>
      </c>
      <c r="E176" s="175" t="str">
        <f t="shared" si="3"/>
        <v>102CSSNNChiều3</v>
      </c>
      <c r="F176" t="s">
        <v>1977</v>
      </c>
    </row>
    <row r="177" spans="1:6" x14ac:dyDescent="0.2">
      <c r="A177" s="161" t="s">
        <v>296</v>
      </c>
      <c r="B177" s="185" t="s">
        <v>1919</v>
      </c>
      <c r="C177" s="161" t="s">
        <v>297</v>
      </c>
      <c r="D177" s="161" t="s">
        <v>1954</v>
      </c>
      <c r="E177" s="175" t="str">
        <f t="shared" si="3"/>
        <v>810VUChiều3</v>
      </c>
      <c r="F177" t="s">
        <v>1977</v>
      </c>
    </row>
    <row r="178" spans="1:6" x14ac:dyDescent="0.2">
      <c r="A178" s="163" t="s">
        <v>186</v>
      </c>
      <c r="B178" s="161" t="s">
        <v>1919</v>
      </c>
      <c r="C178" s="161" t="s">
        <v>336</v>
      </c>
      <c r="D178" s="161" t="s">
        <v>333</v>
      </c>
      <c r="E178" s="175" t="str">
        <f t="shared" si="3"/>
        <v>808VUSáng3</v>
      </c>
      <c r="F178" t="s">
        <v>1977</v>
      </c>
    </row>
    <row r="179" spans="1:6" x14ac:dyDescent="0.2">
      <c r="A179" s="161" t="s">
        <v>296</v>
      </c>
      <c r="B179" s="161" t="s">
        <v>1920</v>
      </c>
      <c r="C179" s="161" t="s">
        <v>297</v>
      </c>
      <c r="D179" s="161" t="s">
        <v>337</v>
      </c>
      <c r="E179" s="175" t="str">
        <f t="shared" si="3"/>
        <v>406E4Chiều4</v>
      </c>
      <c r="F179" t="s">
        <v>1977</v>
      </c>
    </row>
    <row r="180" spans="1:6" x14ac:dyDescent="0.2">
      <c r="A180" s="163" t="s">
        <v>296</v>
      </c>
      <c r="B180" s="163" t="s">
        <v>1920</v>
      </c>
      <c r="C180" s="163" t="s">
        <v>297</v>
      </c>
      <c r="D180" s="163" t="s">
        <v>365</v>
      </c>
      <c r="E180" s="175" t="str">
        <f t="shared" si="3"/>
        <v>103CSSNNChiều4</v>
      </c>
      <c r="F180" t="s">
        <v>1977</v>
      </c>
    </row>
    <row r="181" spans="1:6" x14ac:dyDescent="0.2">
      <c r="A181" s="161" t="s">
        <v>186</v>
      </c>
      <c r="B181" s="185" t="s">
        <v>1919</v>
      </c>
      <c r="C181" s="161" t="s">
        <v>301</v>
      </c>
      <c r="D181" s="163" t="s">
        <v>1954</v>
      </c>
      <c r="E181" s="175" t="str">
        <f t="shared" si="3"/>
        <v>810VUSáng3</v>
      </c>
      <c r="F181" t="s">
        <v>1977</v>
      </c>
    </row>
    <row r="182" spans="1:6" x14ac:dyDescent="0.2">
      <c r="A182" s="161" t="s">
        <v>296</v>
      </c>
      <c r="B182" s="161" t="s">
        <v>1919</v>
      </c>
      <c r="C182" s="161" t="s">
        <v>298</v>
      </c>
      <c r="D182" s="161" t="s">
        <v>364</v>
      </c>
      <c r="E182" s="175" t="str">
        <f t="shared" si="3"/>
        <v>102CSSNNChiều3</v>
      </c>
      <c r="F182" t="s">
        <v>1977</v>
      </c>
    </row>
    <row r="183" spans="1:6" x14ac:dyDescent="0.2">
      <c r="A183" s="161" t="s">
        <v>296</v>
      </c>
      <c r="B183" s="161" t="s">
        <v>1919</v>
      </c>
      <c r="C183" s="161" t="s">
        <v>298</v>
      </c>
      <c r="D183" s="161" t="s">
        <v>363</v>
      </c>
      <c r="E183" s="175" t="str">
        <f t="shared" si="3"/>
        <v>101CSSNNChiều3</v>
      </c>
      <c r="F183" t="s">
        <v>1977</v>
      </c>
    </row>
    <row r="184" spans="1:6" x14ac:dyDescent="0.2">
      <c r="A184" s="161" t="s">
        <v>296</v>
      </c>
      <c r="B184" s="161" t="s">
        <v>1956</v>
      </c>
      <c r="C184" s="161" t="s">
        <v>297</v>
      </c>
      <c r="D184" s="161" t="s">
        <v>333</v>
      </c>
      <c r="E184" s="175" t="str">
        <f t="shared" si="3"/>
        <v>808VUChiều5</v>
      </c>
      <c r="F184" t="s">
        <v>1977</v>
      </c>
    </row>
    <row r="185" spans="1:6" x14ac:dyDescent="0.2">
      <c r="A185" s="161" t="s">
        <v>186</v>
      </c>
      <c r="B185" s="185" t="s">
        <v>1919</v>
      </c>
      <c r="C185" s="161" t="s">
        <v>301</v>
      </c>
      <c r="D185" s="161" t="s">
        <v>359</v>
      </c>
      <c r="E185" s="175" t="str">
        <f t="shared" si="3"/>
        <v>202CSSNNSáng3</v>
      </c>
      <c r="F185" t="s">
        <v>1977</v>
      </c>
    </row>
    <row r="186" spans="1:6" x14ac:dyDescent="0.2">
      <c r="A186" s="163" t="s">
        <v>296</v>
      </c>
      <c r="B186" s="163" t="s">
        <v>1920</v>
      </c>
      <c r="C186" s="163" t="s">
        <v>297</v>
      </c>
      <c r="D186" s="163" t="s">
        <v>1958</v>
      </c>
      <c r="E186" s="175" t="str">
        <f t="shared" si="3"/>
        <v>508E4Chiều4</v>
      </c>
      <c r="F186" t="s">
        <v>1977</v>
      </c>
    </row>
    <row r="187" spans="1:6" x14ac:dyDescent="0.2">
      <c r="A187" s="163" t="s">
        <v>296</v>
      </c>
      <c r="B187" s="163" t="s">
        <v>1920</v>
      </c>
      <c r="C187" s="163" t="s">
        <v>298</v>
      </c>
      <c r="D187" s="163" t="s">
        <v>365</v>
      </c>
      <c r="E187" s="175" t="str">
        <f t="shared" si="3"/>
        <v>103CSSNNChiều4</v>
      </c>
      <c r="F187" t="s">
        <v>1977</v>
      </c>
    </row>
    <row r="188" spans="1:6" x14ac:dyDescent="0.2">
      <c r="A188" s="163" t="s">
        <v>296</v>
      </c>
      <c r="B188" s="163" t="s">
        <v>1920</v>
      </c>
      <c r="C188" s="163" t="s">
        <v>297</v>
      </c>
      <c r="D188" s="163" t="s">
        <v>184</v>
      </c>
      <c r="E188" s="175" t="str">
        <f t="shared" si="3"/>
        <v>511E4Chiều4</v>
      </c>
      <c r="F188" t="s">
        <v>1977</v>
      </c>
    </row>
    <row r="189" spans="1:6" x14ac:dyDescent="0.2">
      <c r="A189" s="163" t="s">
        <v>296</v>
      </c>
      <c r="B189" s="163" t="s">
        <v>1919</v>
      </c>
      <c r="C189" s="163" t="s">
        <v>298</v>
      </c>
      <c r="D189" s="163" t="s">
        <v>358</v>
      </c>
      <c r="E189" s="175" t="str">
        <f t="shared" si="3"/>
        <v>702VUChiều3</v>
      </c>
      <c r="F189" t="s">
        <v>1977</v>
      </c>
    </row>
    <row r="190" spans="1:6" x14ac:dyDescent="0.2">
      <c r="A190" s="161" t="s">
        <v>186</v>
      </c>
      <c r="B190" s="163">
        <v>3</v>
      </c>
      <c r="C190" s="164" t="s">
        <v>336</v>
      </c>
      <c r="D190" s="161" t="s">
        <v>356</v>
      </c>
      <c r="E190" s="175" t="str">
        <f t="shared" si="3"/>
        <v>705VUSáng3</v>
      </c>
      <c r="F190" t="s">
        <v>1977</v>
      </c>
    </row>
    <row r="191" spans="1:6" x14ac:dyDescent="0.2">
      <c r="A191" s="161" t="s">
        <v>296</v>
      </c>
      <c r="B191" s="163" t="s">
        <v>1920</v>
      </c>
      <c r="C191" s="163" t="s">
        <v>297</v>
      </c>
      <c r="D191" s="161" t="s">
        <v>363</v>
      </c>
      <c r="E191" s="175" t="str">
        <f t="shared" si="3"/>
        <v>101CSSNNChiều4</v>
      </c>
      <c r="F191" t="s">
        <v>1977</v>
      </c>
    </row>
    <row r="192" spans="1:6" x14ac:dyDescent="0.2">
      <c r="A192" s="161" t="s">
        <v>296</v>
      </c>
      <c r="B192" s="163" t="s">
        <v>1920</v>
      </c>
      <c r="C192" s="161" t="s">
        <v>298</v>
      </c>
      <c r="D192" s="161" t="s">
        <v>363</v>
      </c>
      <c r="E192" s="175" t="str">
        <f t="shared" si="3"/>
        <v>101CSSNNChiều4</v>
      </c>
      <c r="F192" t="s">
        <v>1977</v>
      </c>
    </row>
    <row r="193" spans="1:6" x14ac:dyDescent="0.2">
      <c r="A193" s="163" t="s">
        <v>186</v>
      </c>
      <c r="B193" s="161" t="s">
        <v>1920</v>
      </c>
      <c r="C193" s="163" t="s">
        <v>301</v>
      </c>
      <c r="D193" s="161" t="s">
        <v>333</v>
      </c>
      <c r="E193" s="175" t="str">
        <f t="shared" si="3"/>
        <v>808VUSáng4</v>
      </c>
      <c r="F193" t="s">
        <v>1977</v>
      </c>
    </row>
    <row r="194" spans="1:6" x14ac:dyDescent="0.2">
      <c r="A194" s="161" t="s">
        <v>296</v>
      </c>
      <c r="B194" s="163" t="s">
        <v>1956</v>
      </c>
      <c r="C194" s="163" t="s">
        <v>297</v>
      </c>
      <c r="D194" s="161" t="s">
        <v>363</v>
      </c>
      <c r="E194" s="175" t="str">
        <f t="shared" si="3"/>
        <v>101CSSNNChiều5</v>
      </c>
      <c r="F194" t="s">
        <v>1977</v>
      </c>
    </row>
    <row r="195" spans="1:6" x14ac:dyDescent="0.2">
      <c r="A195" s="163" t="s">
        <v>186</v>
      </c>
      <c r="B195" s="163" t="s">
        <v>1920</v>
      </c>
      <c r="C195" s="161" t="s">
        <v>336</v>
      </c>
      <c r="D195" s="163" t="s">
        <v>333</v>
      </c>
      <c r="E195" s="175" t="str">
        <f t="shared" ref="E195:E258" si="4">D195&amp;A195&amp;B195</f>
        <v>808VUSáng4</v>
      </c>
      <c r="F195" t="s">
        <v>1977</v>
      </c>
    </row>
    <row r="196" spans="1:6" x14ac:dyDescent="0.2">
      <c r="A196" s="161" t="s">
        <v>186</v>
      </c>
      <c r="B196" s="161" t="s">
        <v>1956</v>
      </c>
      <c r="C196" s="161" t="s">
        <v>301</v>
      </c>
      <c r="D196" s="161" t="s">
        <v>337</v>
      </c>
      <c r="E196" s="175" t="str">
        <f t="shared" si="4"/>
        <v>406E4Sáng5</v>
      </c>
      <c r="F196" t="s">
        <v>1977</v>
      </c>
    </row>
    <row r="197" spans="1:6" x14ac:dyDescent="0.2">
      <c r="A197" s="161" t="s">
        <v>186</v>
      </c>
      <c r="B197" s="161" t="s">
        <v>1956</v>
      </c>
      <c r="C197" s="161" t="s">
        <v>301</v>
      </c>
      <c r="D197" s="161" t="s">
        <v>1958</v>
      </c>
      <c r="E197" s="175" t="str">
        <f t="shared" si="4"/>
        <v>508E4Sáng5</v>
      </c>
      <c r="F197" t="s">
        <v>1977</v>
      </c>
    </row>
    <row r="198" spans="1:6" x14ac:dyDescent="0.2">
      <c r="A198" s="163" t="s">
        <v>186</v>
      </c>
      <c r="B198" s="163" t="s">
        <v>1919</v>
      </c>
      <c r="C198" s="163" t="s">
        <v>301</v>
      </c>
      <c r="D198" s="163" t="s">
        <v>365</v>
      </c>
      <c r="E198" s="175" t="str">
        <f t="shared" si="4"/>
        <v>103CSSNNSáng3</v>
      </c>
      <c r="F198" t="s">
        <v>1977</v>
      </c>
    </row>
    <row r="199" spans="1:6" x14ac:dyDescent="0.2">
      <c r="A199" s="161" t="s">
        <v>296</v>
      </c>
      <c r="B199" s="163" t="s">
        <v>1956</v>
      </c>
      <c r="C199" s="161" t="s">
        <v>298</v>
      </c>
      <c r="D199" s="161" t="s">
        <v>363</v>
      </c>
      <c r="E199" s="175" t="str">
        <f t="shared" si="4"/>
        <v>101CSSNNChiều5</v>
      </c>
      <c r="F199" t="s">
        <v>1977</v>
      </c>
    </row>
    <row r="200" spans="1:6" x14ac:dyDescent="0.2">
      <c r="A200" s="161" t="s">
        <v>296</v>
      </c>
      <c r="B200" s="161" t="s">
        <v>1920</v>
      </c>
      <c r="C200" s="161" t="s">
        <v>297</v>
      </c>
      <c r="D200" s="161" t="s">
        <v>364</v>
      </c>
      <c r="E200" s="175" t="str">
        <f t="shared" si="4"/>
        <v>102CSSNNChiều4</v>
      </c>
      <c r="F200" t="s">
        <v>1977</v>
      </c>
    </row>
    <row r="201" spans="1:6" x14ac:dyDescent="0.2">
      <c r="A201" s="193" t="s">
        <v>186</v>
      </c>
      <c r="B201" s="193" t="s">
        <v>1956</v>
      </c>
      <c r="C201" s="193" t="s">
        <v>336</v>
      </c>
      <c r="D201" s="193" t="s">
        <v>337</v>
      </c>
      <c r="E201" s="175" t="str">
        <f t="shared" si="4"/>
        <v>406E4Sáng5</v>
      </c>
      <c r="F201" t="s">
        <v>1977</v>
      </c>
    </row>
    <row r="202" spans="1:6" x14ac:dyDescent="0.2">
      <c r="A202" s="193" t="s">
        <v>186</v>
      </c>
      <c r="B202" s="193" t="s">
        <v>1956</v>
      </c>
      <c r="C202" s="193" t="s">
        <v>301</v>
      </c>
      <c r="D202" s="193" t="s">
        <v>1958</v>
      </c>
      <c r="E202" s="175" t="str">
        <f t="shared" si="4"/>
        <v>508E4Sáng5</v>
      </c>
      <c r="F202" t="s">
        <v>1977</v>
      </c>
    </row>
    <row r="203" spans="1:6" x14ac:dyDescent="0.2">
      <c r="A203" s="161" t="s">
        <v>186</v>
      </c>
      <c r="B203" s="161" t="s">
        <v>1956</v>
      </c>
      <c r="C203" s="161" t="s">
        <v>301</v>
      </c>
      <c r="D203" s="161" t="s">
        <v>363</v>
      </c>
      <c r="E203" s="175" t="str">
        <f t="shared" si="4"/>
        <v>101CSSNNSáng5</v>
      </c>
      <c r="F203" t="s">
        <v>1977</v>
      </c>
    </row>
    <row r="204" spans="1:6" x14ac:dyDescent="0.2">
      <c r="A204" s="161" t="s">
        <v>186</v>
      </c>
      <c r="B204" s="161" t="s">
        <v>1956</v>
      </c>
      <c r="C204" s="161" t="s">
        <v>301</v>
      </c>
      <c r="D204" s="161" t="s">
        <v>348</v>
      </c>
      <c r="E204" s="175" t="str">
        <f t="shared" si="4"/>
        <v>201CSSNNSáng5</v>
      </c>
      <c r="F204" t="s">
        <v>1977</v>
      </c>
    </row>
    <row r="205" spans="1:6" x14ac:dyDescent="0.2">
      <c r="A205" s="161" t="s">
        <v>296</v>
      </c>
      <c r="B205" s="161" t="s">
        <v>1920</v>
      </c>
      <c r="C205" s="161" t="s">
        <v>298</v>
      </c>
      <c r="D205" s="161" t="s">
        <v>364</v>
      </c>
      <c r="E205" s="175" t="str">
        <f t="shared" si="4"/>
        <v>102CSSNNChiều4</v>
      </c>
      <c r="F205" t="s">
        <v>1977</v>
      </c>
    </row>
    <row r="206" spans="1:6" x14ac:dyDescent="0.2">
      <c r="A206" s="163" t="s">
        <v>296</v>
      </c>
      <c r="B206" s="163" t="s">
        <v>1956</v>
      </c>
      <c r="C206" s="163" t="s">
        <v>297</v>
      </c>
      <c r="D206" s="163" t="s">
        <v>184</v>
      </c>
      <c r="E206" s="175" t="str">
        <f t="shared" si="4"/>
        <v>511E4Chiều5</v>
      </c>
      <c r="F206" t="s">
        <v>1977</v>
      </c>
    </row>
    <row r="207" spans="1:6" x14ac:dyDescent="0.2">
      <c r="A207" s="161" t="s">
        <v>186</v>
      </c>
      <c r="B207" s="185" t="s">
        <v>1920</v>
      </c>
      <c r="C207" s="164" t="s">
        <v>669</v>
      </c>
      <c r="D207" s="161" t="s">
        <v>356</v>
      </c>
      <c r="E207" s="175" t="str">
        <f t="shared" si="4"/>
        <v>705VUSáng4</v>
      </c>
      <c r="F207" t="s">
        <v>1977</v>
      </c>
    </row>
    <row r="208" spans="1:6" x14ac:dyDescent="0.2">
      <c r="A208" s="163" t="s">
        <v>186</v>
      </c>
      <c r="B208" s="185" t="s">
        <v>1920</v>
      </c>
      <c r="C208" s="163" t="s">
        <v>669</v>
      </c>
      <c r="D208" s="163" t="s">
        <v>357</v>
      </c>
      <c r="E208" s="175" t="str">
        <f t="shared" si="4"/>
        <v>706VUSáng4</v>
      </c>
      <c r="F208" t="s">
        <v>1977</v>
      </c>
    </row>
    <row r="209" spans="1:6" x14ac:dyDescent="0.2">
      <c r="A209" s="163" t="s">
        <v>186</v>
      </c>
      <c r="B209" s="185" t="s">
        <v>1956</v>
      </c>
      <c r="C209" s="163" t="s">
        <v>669</v>
      </c>
      <c r="D209" s="163" t="s">
        <v>358</v>
      </c>
      <c r="E209" s="175" t="str">
        <f t="shared" si="4"/>
        <v>702VUSáng5</v>
      </c>
      <c r="F209" t="s">
        <v>1977</v>
      </c>
    </row>
    <row r="210" spans="1:6" x14ac:dyDescent="0.2">
      <c r="A210" s="163" t="s">
        <v>296</v>
      </c>
      <c r="B210" s="185" t="s">
        <v>1920</v>
      </c>
      <c r="C210" s="163" t="s">
        <v>327</v>
      </c>
      <c r="D210" s="163" t="s">
        <v>357</v>
      </c>
      <c r="E210" s="175" t="str">
        <f t="shared" si="4"/>
        <v>706VUChiều4</v>
      </c>
      <c r="F210" t="s">
        <v>1977</v>
      </c>
    </row>
    <row r="211" spans="1:6" x14ac:dyDescent="0.2">
      <c r="A211" s="163" t="s">
        <v>296</v>
      </c>
      <c r="B211" s="185" t="s">
        <v>1956</v>
      </c>
      <c r="C211" s="163" t="s">
        <v>327</v>
      </c>
      <c r="D211" s="163" t="s">
        <v>358</v>
      </c>
      <c r="E211" s="175" t="str">
        <f t="shared" si="4"/>
        <v>702VUChiều5</v>
      </c>
      <c r="F211" t="s">
        <v>1977</v>
      </c>
    </row>
    <row r="212" spans="1:6" ht="15" x14ac:dyDescent="0.2">
      <c r="A212" s="162" t="s">
        <v>296</v>
      </c>
      <c r="B212" s="185" t="s">
        <v>1956</v>
      </c>
      <c r="C212" s="170" t="s">
        <v>327</v>
      </c>
      <c r="D212" s="162" t="s">
        <v>314</v>
      </c>
      <c r="E212" s="175" t="str">
        <f t="shared" si="4"/>
        <v>805VUChiều5</v>
      </c>
      <c r="F212" t="s">
        <v>1977</v>
      </c>
    </row>
    <row r="213" spans="1:6" ht="15" x14ac:dyDescent="0.2">
      <c r="A213" s="162" t="s">
        <v>296</v>
      </c>
      <c r="B213" s="185" t="s">
        <v>1956</v>
      </c>
      <c r="C213" s="170" t="s">
        <v>327</v>
      </c>
      <c r="D213" s="162" t="s">
        <v>315</v>
      </c>
      <c r="E213" s="175" t="str">
        <f t="shared" si="4"/>
        <v>806VUChiều5</v>
      </c>
      <c r="F213" t="s">
        <v>1977</v>
      </c>
    </row>
    <row r="214" spans="1:6" x14ac:dyDescent="0.2">
      <c r="A214" s="163" t="s">
        <v>186</v>
      </c>
      <c r="B214" s="185" t="s">
        <v>1920</v>
      </c>
      <c r="C214" s="164" t="s">
        <v>669</v>
      </c>
      <c r="D214" s="163" t="s">
        <v>310</v>
      </c>
      <c r="E214" s="175" t="str">
        <f t="shared" si="4"/>
        <v>801VUSáng4</v>
      </c>
      <c r="F214" t="s">
        <v>1977</v>
      </c>
    </row>
    <row r="215" spans="1:6" x14ac:dyDescent="0.2">
      <c r="A215" s="163" t="s">
        <v>186</v>
      </c>
      <c r="B215" s="185" t="s">
        <v>1920</v>
      </c>
      <c r="C215" s="164" t="s">
        <v>669</v>
      </c>
      <c r="D215" s="163" t="s">
        <v>311</v>
      </c>
      <c r="E215" s="175" t="str">
        <f t="shared" si="4"/>
        <v>802VUSáng4</v>
      </c>
      <c r="F215" t="s">
        <v>1977</v>
      </c>
    </row>
    <row r="216" spans="1:6" x14ac:dyDescent="0.2">
      <c r="A216" s="163" t="s">
        <v>186</v>
      </c>
      <c r="B216" s="185" t="s">
        <v>1920</v>
      </c>
      <c r="C216" s="164" t="s">
        <v>669</v>
      </c>
      <c r="D216" s="163" t="s">
        <v>312</v>
      </c>
      <c r="E216" s="175" t="str">
        <f t="shared" si="4"/>
        <v>803VUSáng4</v>
      </c>
      <c r="F216" t="s">
        <v>1977</v>
      </c>
    </row>
    <row r="217" spans="1:6" x14ac:dyDescent="0.2">
      <c r="A217" s="163" t="s">
        <v>186</v>
      </c>
      <c r="B217" s="185" t="s">
        <v>1920</v>
      </c>
      <c r="C217" s="164" t="s">
        <v>669</v>
      </c>
      <c r="D217" s="163" t="s">
        <v>313</v>
      </c>
      <c r="E217" s="175" t="str">
        <f t="shared" si="4"/>
        <v>804VUSáng4</v>
      </c>
      <c r="F217" t="s">
        <v>1977</v>
      </c>
    </row>
    <row r="218" spans="1:6" x14ac:dyDescent="0.2">
      <c r="A218" s="163" t="s">
        <v>296</v>
      </c>
      <c r="B218" s="185" t="s">
        <v>1919</v>
      </c>
      <c r="C218" s="164" t="s">
        <v>327</v>
      </c>
      <c r="D218" s="163" t="s">
        <v>310</v>
      </c>
      <c r="E218" s="175" t="str">
        <f t="shared" si="4"/>
        <v>801VUChiều3</v>
      </c>
      <c r="F218" t="s">
        <v>1977</v>
      </c>
    </row>
    <row r="219" spans="1:6" x14ac:dyDescent="0.2">
      <c r="A219" s="163" t="s">
        <v>296</v>
      </c>
      <c r="B219" s="185" t="s">
        <v>1919</v>
      </c>
      <c r="C219" s="164" t="s">
        <v>327</v>
      </c>
      <c r="D219" s="163" t="s">
        <v>311</v>
      </c>
      <c r="E219" s="175" t="str">
        <f t="shared" si="4"/>
        <v>802VUChiều3</v>
      </c>
      <c r="F219" t="s">
        <v>1977</v>
      </c>
    </row>
    <row r="220" spans="1:6" x14ac:dyDescent="0.2">
      <c r="A220" s="163" t="s">
        <v>296</v>
      </c>
      <c r="B220" s="185" t="s">
        <v>1919</v>
      </c>
      <c r="C220" s="164" t="s">
        <v>327</v>
      </c>
      <c r="D220" s="163" t="s">
        <v>312</v>
      </c>
      <c r="E220" s="175" t="str">
        <f t="shared" si="4"/>
        <v>803VUChiều3</v>
      </c>
      <c r="F220" t="s">
        <v>1977</v>
      </c>
    </row>
    <row r="221" spans="1:6" x14ac:dyDescent="0.2">
      <c r="A221" s="163" t="s">
        <v>296</v>
      </c>
      <c r="B221" s="185" t="s">
        <v>1919</v>
      </c>
      <c r="C221" s="164" t="s">
        <v>327</v>
      </c>
      <c r="D221" s="163" t="s">
        <v>332</v>
      </c>
      <c r="E221" s="175" t="str">
        <f t="shared" si="4"/>
        <v>807VUChiều3</v>
      </c>
      <c r="F221" t="s">
        <v>1977</v>
      </c>
    </row>
    <row r="222" spans="1:6" x14ac:dyDescent="0.2">
      <c r="A222" s="163" t="s">
        <v>296</v>
      </c>
      <c r="B222" s="185" t="s">
        <v>1919</v>
      </c>
      <c r="C222" s="164" t="s">
        <v>327</v>
      </c>
      <c r="D222" s="163" t="s">
        <v>333</v>
      </c>
      <c r="E222" s="175" t="str">
        <f t="shared" si="4"/>
        <v>808VUChiều3</v>
      </c>
      <c r="F222" t="s">
        <v>1977</v>
      </c>
    </row>
    <row r="223" spans="1:6" x14ac:dyDescent="0.2">
      <c r="A223" s="163" t="s">
        <v>296</v>
      </c>
      <c r="B223" s="185" t="s">
        <v>1920</v>
      </c>
      <c r="C223" s="163" t="s">
        <v>327</v>
      </c>
      <c r="D223" s="163" t="s">
        <v>356</v>
      </c>
      <c r="E223" s="175" t="str">
        <f t="shared" si="4"/>
        <v>705VUChiều4</v>
      </c>
      <c r="F223" t="s">
        <v>1977</v>
      </c>
    </row>
    <row r="224" spans="1:6" ht="15" x14ac:dyDescent="0.2">
      <c r="A224" s="162" t="s">
        <v>296</v>
      </c>
      <c r="B224" s="185" t="s">
        <v>1956</v>
      </c>
      <c r="C224" s="170" t="s">
        <v>327</v>
      </c>
      <c r="D224" s="162" t="s">
        <v>314</v>
      </c>
      <c r="E224" s="175" t="str">
        <f t="shared" si="4"/>
        <v>805VUChiều5</v>
      </c>
      <c r="F224" t="s">
        <v>1977</v>
      </c>
    </row>
    <row r="225" spans="1:6" ht="15" x14ac:dyDescent="0.2">
      <c r="A225" s="162" t="s">
        <v>296</v>
      </c>
      <c r="B225" s="185" t="s">
        <v>1956</v>
      </c>
      <c r="C225" s="170" t="s">
        <v>327</v>
      </c>
      <c r="D225" s="162" t="s">
        <v>315</v>
      </c>
      <c r="E225" s="175" t="str">
        <f t="shared" si="4"/>
        <v>806VUChiều5</v>
      </c>
      <c r="F225" t="s">
        <v>1977</v>
      </c>
    </row>
    <row r="226" spans="1:6" x14ac:dyDescent="0.2">
      <c r="A226" s="163" t="s">
        <v>186</v>
      </c>
      <c r="B226" s="185" t="s">
        <v>1920</v>
      </c>
      <c r="C226" s="164" t="s">
        <v>669</v>
      </c>
      <c r="D226" s="163" t="s">
        <v>310</v>
      </c>
      <c r="E226" s="175" t="str">
        <f t="shared" si="4"/>
        <v>801VUSáng4</v>
      </c>
      <c r="F226" t="s">
        <v>1977</v>
      </c>
    </row>
    <row r="227" spans="1:6" x14ac:dyDescent="0.2">
      <c r="A227" s="163" t="s">
        <v>186</v>
      </c>
      <c r="B227" s="185" t="s">
        <v>1920</v>
      </c>
      <c r="C227" s="164" t="s">
        <v>669</v>
      </c>
      <c r="D227" s="163" t="s">
        <v>311</v>
      </c>
      <c r="E227" s="175" t="str">
        <f t="shared" si="4"/>
        <v>802VUSáng4</v>
      </c>
      <c r="F227" t="s">
        <v>1977</v>
      </c>
    </row>
    <row r="228" spans="1:6" x14ac:dyDescent="0.2">
      <c r="A228" s="163" t="s">
        <v>186</v>
      </c>
      <c r="B228" s="185" t="s">
        <v>1920</v>
      </c>
      <c r="C228" s="164" t="s">
        <v>669</v>
      </c>
      <c r="D228" s="163" t="s">
        <v>312</v>
      </c>
      <c r="E228" s="175" t="str">
        <f t="shared" si="4"/>
        <v>803VUSáng4</v>
      </c>
      <c r="F228" t="s">
        <v>1977</v>
      </c>
    </row>
    <row r="229" spans="1:6" x14ac:dyDescent="0.2">
      <c r="A229" s="163" t="s">
        <v>186</v>
      </c>
      <c r="B229" s="185" t="s">
        <v>1920</v>
      </c>
      <c r="C229" s="164" t="s">
        <v>669</v>
      </c>
      <c r="D229" s="163" t="s">
        <v>313</v>
      </c>
      <c r="E229" s="175" t="str">
        <f t="shared" si="4"/>
        <v>804VUSáng4</v>
      </c>
      <c r="F229" t="s">
        <v>1977</v>
      </c>
    </row>
    <row r="230" spans="1:6" x14ac:dyDescent="0.2">
      <c r="A230" s="163" t="s">
        <v>296</v>
      </c>
      <c r="B230" s="185" t="s">
        <v>1919</v>
      </c>
      <c r="C230" s="164" t="s">
        <v>327</v>
      </c>
      <c r="D230" s="163" t="s">
        <v>332</v>
      </c>
      <c r="E230" s="175" t="str">
        <f t="shared" si="4"/>
        <v>807VUChiều3</v>
      </c>
      <c r="F230" t="s">
        <v>1977</v>
      </c>
    </row>
    <row r="231" spans="1:6" x14ac:dyDescent="0.2">
      <c r="A231" s="163" t="s">
        <v>296</v>
      </c>
      <c r="B231" s="185" t="s">
        <v>1919</v>
      </c>
      <c r="C231" s="164" t="s">
        <v>327</v>
      </c>
      <c r="D231" s="163" t="s">
        <v>333</v>
      </c>
      <c r="E231" s="175" t="str">
        <f t="shared" si="4"/>
        <v>808VUChiều3</v>
      </c>
      <c r="F231" t="s">
        <v>1977</v>
      </c>
    </row>
    <row r="232" spans="1:6" x14ac:dyDescent="0.2">
      <c r="A232" s="163" t="s">
        <v>296</v>
      </c>
      <c r="B232" s="185" t="s">
        <v>1919</v>
      </c>
      <c r="C232" s="164" t="s">
        <v>327</v>
      </c>
      <c r="D232" s="163" t="s">
        <v>310</v>
      </c>
      <c r="E232" s="175" t="str">
        <f t="shared" si="4"/>
        <v>801VUChiều3</v>
      </c>
      <c r="F232" t="s">
        <v>1977</v>
      </c>
    </row>
    <row r="233" spans="1:6" x14ac:dyDescent="0.2">
      <c r="A233" s="163" t="s">
        <v>296</v>
      </c>
      <c r="B233" s="185" t="s">
        <v>1919</v>
      </c>
      <c r="C233" s="164" t="s">
        <v>327</v>
      </c>
      <c r="D233" s="163" t="s">
        <v>311</v>
      </c>
      <c r="E233" s="175" t="str">
        <f t="shared" si="4"/>
        <v>802VUChiều3</v>
      </c>
      <c r="F233" t="s">
        <v>1977</v>
      </c>
    </row>
    <row r="234" spans="1:6" x14ac:dyDescent="0.2">
      <c r="A234" s="163" t="s">
        <v>296</v>
      </c>
      <c r="B234" s="185" t="s">
        <v>1919</v>
      </c>
      <c r="C234" s="164" t="s">
        <v>327</v>
      </c>
      <c r="D234" s="163" t="s">
        <v>312</v>
      </c>
      <c r="E234" s="175" t="str">
        <f t="shared" si="4"/>
        <v>803VUChiều3</v>
      </c>
      <c r="F234" t="s">
        <v>1977</v>
      </c>
    </row>
    <row r="235" spans="1:6" x14ac:dyDescent="0.2">
      <c r="A235" s="163" t="s">
        <v>296</v>
      </c>
      <c r="B235" s="163" t="s">
        <v>1955</v>
      </c>
      <c r="C235" s="163" t="s">
        <v>297</v>
      </c>
      <c r="D235" s="163" t="s">
        <v>342</v>
      </c>
      <c r="E235" s="175" t="str">
        <f t="shared" si="4"/>
        <v>703VUChiều6</v>
      </c>
      <c r="F235" t="s">
        <v>1977</v>
      </c>
    </row>
    <row r="236" spans="1:6" ht="15" x14ac:dyDescent="0.2">
      <c r="A236" s="162" t="s">
        <v>296</v>
      </c>
      <c r="B236" s="162" t="s">
        <v>1919</v>
      </c>
      <c r="C236" s="170" t="s">
        <v>297</v>
      </c>
      <c r="D236" s="162" t="s">
        <v>314</v>
      </c>
      <c r="E236" s="175" t="str">
        <f t="shared" si="4"/>
        <v>805VUChiều3</v>
      </c>
      <c r="F236" t="s">
        <v>1977</v>
      </c>
    </row>
    <row r="237" spans="1:6" ht="15" x14ac:dyDescent="0.2">
      <c r="A237" s="162" t="s">
        <v>296</v>
      </c>
      <c r="B237" s="162" t="s">
        <v>1919</v>
      </c>
      <c r="C237" s="170" t="s">
        <v>297</v>
      </c>
      <c r="D237" s="162" t="s">
        <v>315</v>
      </c>
      <c r="E237" s="175" t="str">
        <f t="shared" si="4"/>
        <v>806VUChiều3</v>
      </c>
      <c r="F237" t="s">
        <v>1977</v>
      </c>
    </row>
    <row r="238" spans="1:6" ht="15" x14ac:dyDescent="0.2">
      <c r="A238" s="162" t="s">
        <v>186</v>
      </c>
      <c r="B238" s="162" t="s">
        <v>1919</v>
      </c>
      <c r="C238" s="170" t="s">
        <v>301</v>
      </c>
      <c r="D238" s="162" t="s">
        <v>332</v>
      </c>
      <c r="E238" s="175" t="str">
        <f t="shared" si="4"/>
        <v>807VUSáng3</v>
      </c>
      <c r="F238" t="s">
        <v>1977</v>
      </c>
    </row>
    <row r="239" spans="1:6" x14ac:dyDescent="0.2">
      <c r="A239" s="163" t="s">
        <v>186</v>
      </c>
      <c r="B239" s="163">
        <v>5</v>
      </c>
      <c r="C239" s="163" t="s">
        <v>336</v>
      </c>
      <c r="D239" s="163" t="s">
        <v>342</v>
      </c>
      <c r="E239" s="175" t="str">
        <f t="shared" si="4"/>
        <v>703VUSáng5</v>
      </c>
      <c r="F239" t="s">
        <v>1977</v>
      </c>
    </row>
    <row r="240" spans="1:6" x14ac:dyDescent="0.2">
      <c r="A240" s="163" t="s">
        <v>186</v>
      </c>
      <c r="B240" s="163">
        <v>5</v>
      </c>
      <c r="C240" s="163" t="s">
        <v>336</v>
      </c>
      <c r="D240" s="163" t="s">
        <v>343</v>
      </c>
      <c r="E240" s="175" t="str">
        <f t="shared" si="4"/>
        <v>704VUSáng5</v>
      </c>
      <c r="F240" t="s">
        <v>1977</v>
      </c>
    </row>
    <row r="241" spans="1:6" x14ac:dyDescent="0.2">
      <c r="A241" s="163" t="s">
        <v>296</v>
      </c>
      <c r="B241" s="163">
        <v>4</v>
      </c>
      <c r="C241" s="164" t="s">
        <v>298</v>
      </c>
      <c r="D241" s="163" t="s">
        <v>342</v>
      </c>
      <c r="E241" s="175" t="str">
        <f t="shared" si="4"/>
        <v>703VUChiều4</v>
      </c>
      <c r="F241" t="s">
        <v>1977</v>
      </c>
    </row>
    <row r="242" spans="1:6" x14ac:dyDescent="0.2">
      <c r="A242" s="163" t="s">
        <v>296</v>
      </c>
      <c r="B242" s="163">
        <v>4</v>
      </c>
      <c r="C242" s="164" t="s">
        <v>298</v>
      </c>
      <c r="D242" s="163" t="s">
        <v>343</v>
      </c>
      <c r="E242" s="175" t="str">
        <f t="shared" si="4"/>
        <v>704VUChiều4</v>
      </c>
      <c r="F242" t="s">
        <v>1977</v>
      </c>
    </row>
    <row r="243" spans="1:6" x14ac:dyDescent="0.2">
      <c r="A243" s="163" t="s">
        <v>186</v>
      </c>
      <c r="B243" s="163" t="s">
        <v>1956</v>
      </c>
      <c r="C243" s="163" t="s">
        <v>301</v>
      </c>
      <c r="D243" s="163" t="s">
        <v>182</v>
      </c>
      <c r="E243" s="175" t="str">
        <f t="shared" si="4"/>
        <v>510E4Sáng5</v>
      </c>
      <c r="F243" t="s">
        <v>1977</v>
      </c>
    </row>
    <row r="244" spans="1:6" x14ac:dyDescent="0.2">
      <c r="A244" s="163" t="s">
        <v>186</v>
      </c>
      <c r="B244" s="163" t="s">
        <v>1956</v>
      </c>
      <c r="C244" s="163" t="s">
        <v>301</v>
      </c>
      <c r="D244" s="163" t="s">
        <v>184</v>
      </c>
      <c r="E244" s="175" t="str">
        <f t="shared" si="4"/>
        <v>511E4Sáng5</v>
      </c>
      <c r="F244" t="s">
        <v>1977</v>
      </c>
    </row>
    <row r="245" spans="1:6" x14ac:dyDescent="0.2">
      <c r="A245" s="163" t="s">
        <v>296</v>
      </c>
      <c r="B245" s="163">
        <v>5</v>
      </c>
      <c r="C245" s="164" t="s">
        <v>297</v>
      </c>
      <c r="D245" s="163" t="s">
        <v>310</v>
      </c>
      <c r="E245" s="175" t="str">
        <f t="shared" si="4"/>
        <v>801VUChiều5</v>
      </c>
      <c r="F245" t="s">
        <v>1977</v>
      </c>
    </row>
    <row r="246" spans="1:6" x14ac:dyDescent="0.2">
      <c r="A246" s="163" t="s">
        <v>296</v>
      </c>
      <c r="B246" s="163" t="s">
        <v>1956</v>
      </c>
      <c r="C246" s="164" t="s">
        <v>297</v>
      </c>
      <c r="D246" s="163" t="s">
        <v>311</v>
      </c>
      <c r="E246" s="175" t="str">
        <f t="shared" si="4"/>
        <v>802VUChiều5</v>
      </c>
      <c r="F246" t="s">
        <v>1977</v>
      </c>
    </row>
    <row r="247" spans="1:6" x14ac:dyDescent="0.2">
      <c r="A247" s="163" t="s">
        <v>296</v>
      </c>
      <c r="B247" s="163">
        <v>5</v>
      </c>
      <c r="C247" s="164" t="s">
        <v>297</v>
      </c>
      <c r="D247" s="163" t="s">
        <v>312</v>
      </c>
      <c r="E247" s="175" t="str">
        <f t="shared" si="4"/>
        <v>803VUChiều5</v>
      </c>
      <c r="F247" t="s">
        <v>1977</v>
      </c>
    </row>
    <row r="248" spans="1:6" x14ac:dyDescent="0.2">
      <c r="A248" s="163" t="s">
        <v>296</v>
      </c>
      <c r="B248" s="163">
        <v>5</v>
      </c>
      <c r="C248" s="164" t="s">
        <v>297</v>
      </c>
      <c r="D248" s="163" t="s">
        <v>313</v>
      </c>
      <c r="E248" s="175" t="str">
        <f t="shared" si="4"/>
        <v>804VUChiều5</v>
      </c>
      <c r="F248" t="s">
        <v>1977</v>
      </c>
    </row>
    <row r="249" spans="1:6" x14ac:dyDescent="0.2">
      <c r="A249" s="163" t="s">
        <v>296</v>
      </c>
      <c r="B249" s="163">
        <v>5</v>
      </c>
      <c r="C249" s="164" t="s">
        <v>297</v>
      </c>
      <c r="D249" s="163" t="s">
        <v>332</v>
      </c>
      <c r="E249" s="175" t="str">
        <f t="shared" si="4"/>
        <v>807VUChiều5</v>
      </c>
      <c r="F249" t="s">
        <v>1977</v>
      </c>
    </row>
    <row r="250" spans="1:6" x14ac:dyDescent="0.2">
      <c r="A250" s="163" t="s">
        <v>296</v>
      </c>
      <c r="B250" s="163">
        <v>5</v>
      </c>
      <c r="C250" s="164" t="s">
        <v>298</v>
      </c>
      <c r="D250" s="163" t="s">
        <v>333</v>
      </c>
      <c r="E250" s="175" t="str">
        <f t="shared" si="4"/>
        <v>808VUChiều5</v>
      </c>
      <c r="F250" t="s">
        <v>1977</v>
      </c>
    </row>
    <row r="251" spans="1:6" x14ac:dyDescent="0.2">
      <c r="A251" s="163" t="s">
        <v>296</v>
      </c>
      <c r="B251" s="163">
        <v>5</v>
      </c>
      <c r="C251" s="164" t="s">
        <v>297</v>
      </c>
      <c r="D251" s="163" t="s">
        <v>334</v>
      </c>
      <c r="E251" s="175" t="str">
        <f t="shared" si="4"/>
        <v>809VUChiều5</v>
      </c>
      <c r="F251" t="s">
        <v>1977</v>
      </c>
    </row>
    <row r="252" spans="1:6" x14ac:dyDescent="0.2">
      <c r="A252" s="161" t="s">
        <v>186</v>
      </c>
      <c r="B252" s="161" t="s">
        <v>1956</v>
      </c>
      <c r="C252" s="161" t="s">
        <v>301</v>
      </c>
      <c r="D252" s="161" t="s">
        <v>335</v>
      </c>
      <c r="E252" s="175" t="str">
        <f t="shared" si="4"/>
        <v>707VUSáng5</v>
      </c>
      <c r="F252" t="s">
        <v>1977</v>
      </c>
    </row>
    <row r="253" spans="1:6" x14ac:dyDescent="0.2">
      <c r="A253" s="161" t="s">
        <v>296</v>
      </c>
      <c r="B253" s="185" t="s">
        <v>1919</v>
      </c>
      <c r="C253" s="161" t="s">
        <v>297</v>
      </c>
      <c r="D253" s="161" t="s">
        <v>348</v>
      </c>
      <c r="E253" s="175" t="str">
        <f t="shared" si="4"/>
        <v>201CSSNNChiều3</v>
      </c>
      <c r="F253" t="s">
        <v>1977</v>
      </c>
    </row>
    <row r="254" spans="1:6" x14ac:dyDescent="0.2">
      <c r="A254" s="161" t="s">
        <v>186</v>
      </c>
      <c r="B254" s="163">
        <v>6</v>
      </c>
      <c r="C254" s="212" t="s">
        <v>301</v>
      </c>
      <c r="D254" s="161" t="s">
        <v>356</v>
      </c>
      <c r="E254" s="175" t="str">
        <f t="shared" si="4"/>
        <v>705VUSáng6</v>
      </c>
      <c r="F254" t="s">
        <v>1977</v>
      </c>
    </row>
    <row r="255" spans="1:6" x14ac:dyDescent="0.2">
      <c r="A255" s="163" t="s">
        <v>186</v>
      </c>
      <c r="B255" s="163">
        <v>6</v>
      </c>
      <c r="C255" s="213" t="s">
        <v>336</v>
      </c>
      <c r="D255" s="163" t="s">
        <v>357</v>
      </c>
      <c r="E255" s="175" t="str">
        <f t="shared" si="4"/>
        <v>706VUSáng6</v>
      </c>
      <c r="F255" t="s">
        <v>1977</v>
      </c>
    </row>
    <row r="256" spans="1:6" x14ac:dyDescent="0.2">
      <c r="A256" s="163" t="s">
        <v>186</v>
      </c>
      <c r="B256" s="163">
        <v>4</v>
      </c>
      <c r="C256" s="163" t="s">
        <v>336</v>
      </c>
      <c r="D256" s="163" t="s">
        <v>358</v>
      </c>
      <c r="E256" s="175" t="str">
        <f t="shared" si="4"/>
        <v>702VUSáng4</v>
      </c>
      <c r="F256" t="s">
        <v>1977</v>
      </c>
    </row>
    <row r="257" spans="1:6" x14ac:dyDescent="0.2">
      <c r="A257" s="163" t="s">
        <v>296</v>
      </c>
      <c r="B257" s="163" t="s">
        <v>1955</v>
      </c>
      <c r="C257" s="213" t="s">
        <v>297</v>
      </c>
      <c r="D257" s="163" t="s">
        <v>357</v>
      </c>
      <c r="E257" s="175" t="str">
        <f t="shared" si="4"/>
        <v>706VUChiều6</v>
      </c>
      <c r="F257" t="s">
        <v>1977</v>
      </c>
    </row>
    <row r="258" spans="1:6" x14ac:dyDescent="0.2">
      <c r="A258" s="163" t="s">
        <v>186</v>
      </c>
      <c r="B258" s="163" t="s">
        <v>1956</v>
      </c>
      <c r="C258" s="160" t="s">
        <v>301</v>
      </c>
      <c r="D258" s="163" t="s">
        <v>182</v>
      </c>
      <c r="E258" s="175" t="str">
        <f t="shared" si="4"/>
        <v>510E4Sáng5</v>
      </c>
      <c r="F258" t="s">
        <v>1977</v>
      </c>
    </row>
    <row r="259" spans="1:6" x14ac:dyDescent="0.2">
      <c r="A259" s="163" t="s">
        <v>186</v>
      </c>
      <c r="B259" s="163" t="s">
        <v>1956</v>
      </c>
      <c r="C259" s="163" t="s">
        <v>336</v>
      </c>
      <c r="D259" s="163" t="s">
        <v>184</v>
      </c>
      <c r="E259" s="175" t="str">
        <f t="shared" ref="E259:E322" si="5">D259&amp;A259&amp;B259</f>
        <v>511E4Sáng5</v>
      </c>
      <c r="F259" t="s">
        <v>1977</v>
      </c>
    </row>
    <row r="260" spans="1:6" x14ac:dyDescent="0.2">
      <c r="A260" s="161" t="s">
        <v>186</v>
      </c>
      <c r="B260" s="163" t="s">
        <v>1956</v>
      </c>
      <c r="C260" s="163" t="s">
        <v>336</v>
      </c>
      <c r="D260" s="161" t="s">
        <v>335</v>
      </c>
      <c r="E260" s="175" t="str">
        <f t="shared" si="5"/>
        <v>707VUSáng5</v>
      </c>
      <c r="F260" t="s">
        <v>1977</v>
      </c>
    </row>
    <row r="261" spans="1:6" x14ac:dyDescent="0.2">
      <c r="A261" s="163" t="s">
        <v>296</v>
      </c>
      <c r="B261" s="160" t="s">
        <v>1955</v>
      </c>
      <c r="C261" s="163" t="s">
        <v>298</v>
      </c>
      <c r="D261" s="163" t="s">
        <v>356</v>
      </c>
      <c r="E261" s="175" t="str">
        <f t="shared" si="5"/>
        <v>705VUChiều6</v>
      </c>
      <c r="F261" t="s">
        <v>1977</v>
      </c>
    </row>
    <row r="262" spans="1:6" x14ac:dyDescent="0.2">
      <c r="A262" s="163" t="s">
        <v>296</v>
      </c>
      <c r="B262" s="163" t="s">
        <v>1920</v>
      </c>
      <c r="C262" s="163" t="s">
        <v>298</v>
      </c>
      <c r="D262" s="163" t="s">
        <v>358</v>
      </c>
      <c r="E262" s="175" t="str">
        <f t="shared" si="5"/>
        <v>702VUChiều4</v>
      </c>
      <c r="F262" t="s">
        <v>1977</v>
      </c>
    </row>
    <row r="263" spans="1:6" x14ac:dyDescent="0.2">
      <c r="A263" s="163" t="s">
        <v>296</v>
      </c>
      <c r="B263" s="163" t="s">
        <v>1920</v>
      </c>
      <c r="C263" s="163" t="s">
        <v>298</v>
      </c>
      <c r="D263" s="163" t="s">
        <v>1958</v>
      </c>
      <c r="E263" s="175" t="str">
        <f t="shared" si="5"/>
        <v>508E4Chiều4</v>
      </c>
      <c r="F263" t="s">
        <v>1977</v>
      </c>
    </row>
    <row r="264" spans="1:6" x14ac:dyDescent="0.2">
      <c r="A264" s="161" t="s">
        <v>186</v>
      </c>
      <c r="B264" s="185" t="s">
        <v>1919</v>
      </c>
      <c r="C264" s="161" t="s">
        <v>301</v>
      </c>
      <c r="D264" s="161" t="s">
        <v>334</v>
      </c>
      <c r="E264" s="175" t="str">
        <f t="shared" si="5"/>
        <v>809VUSáng3</v>
      </c>
      <c r="F264" t="s">
        <v>1977</v>
      </c>
    </row>
    <row r="265" spans="1:6" x14ac:dyDescent="0.2">
      <c r="A265" s="161" t="s">
        <v>296</v>
      </c>
      <c r="B265" s="161" t="s">
        <v>1956</v>
      </c>
      <c r="C265" s="161" t="s">
        <v>297</v>
      </c>
      <c r="D265" s="161" t="s">
        <v>364</v>
      </c>
      <c r="E265" s="175" t="str">
        <f t="shared" si="5"/>
        <v>102CSSNNChiều5</v>
      </c>
      <c r="F265" t="s">
        <v>1977</v>
      </c>
    </row>
    <row r="266" spans="1:6" x14ac:dyDescent="0.2">
      <c r="A266" s="163" t="s">
        <v>296</v>
      </c>
      <c r="B266" s="163" t="s">
        <v>1955</v>
      </c>
      <c r="C266" s="163" t="s">
        <v>297</v>
      </c>
      <c r="D266" s="163" t="s">
        <v>356</v>
      </c>
      <c r="E266" s="175" t="str">
        <f t="shared" si="5"/>
        <v>705VUChiều6</v>
      </c>
      <c r="F266" t="s">
        <v>1977</v>
      </c>
    </row>
    <row r="267" spans="1:6" x14ac:dyDescent="0.2">
      <c r="A267" s="163" t="s">
        <v>296</v>
      </c>
      <c r="B267" s="163" t="s">
        <v>1920</v>
      </c>
      <c r="C267" s="163" t="s">
        <v>297</v>
      </c>
      <c r="D267" s="163" t="s">
        <v>358</v>
      </c>
      <c r="E267" s="175" t="str">
        <f t="shared" si="5"/>
        <v>702VUChiều4</v>
      </c>
      <c r="F267" t="s">
        <v>1977</v>
      </c>
    </row>
    <row r="268" spans="1:6" x14ac:dyDescent="0.2">
      <c r="A268" s="163" t="s">
        <v>186</v>
      </c>
      <c r="B268" s="163">
        <v>6</v>
      </c>
      <c r="C268" s="163" t="s">
        <v>301</v>
      </c>
      <c r="D268" s="163" t="s">
        <v>342</v>
      </c>
      <c r="E268" s="175" t="str">
        <f t="shared" si="5"/>
        <v>703VUSáng6</v>
      </c>
      <c r="F268" t="s">
        <v>1977</v>
      </c>
    </row>
    <row r="269" spans="1:6" x14ac:dyDescent="0.2">
      <c r="A269" s="163" t="s">
        <v>186</v>
      </c>
      <c r="B269" s="163">
        <v>6</v>
      </c>
      <c r="C269" s="160" t="s">
        <v>336</v>
      </c>
      <c r="D269" s="163" t="s">
        <v>343</v>
      </c>
      <c r="E269" s="175" t="str">
        <f t="shared" si="5"/>
        <v>704VUSáng6</v>
      </c>
      <c r="F269" t="s">
        <v>1977</v>
      </c>
    </row>
    <row r="270" spans="1:6" x14ac:dyDescent="0.2">
      <c r="A270" s="163" t="s">
        <v>296</v>
      </c>
      <c r="B270" s="160" t="s">
        <v>1956</v>
      </c>
      <c r="C270" s="214" t="s">
        <v>298</v>
      </c>
      <c r="D270" s="163" t="s">
        <v>342</v>
      </c>
      <c r="E270" s="175" t="str">
        <f t="shared" si="5"/>
        <v>703VUChiều5</v>
      </c>
      <c r="F270" t="s">
        <v>1977</v>
      </c>
    </row>
    <row r="271" spans="1:6" x14ac:dyDescent="0.2">
      <c r="A271" s="163" t="s">
        <v>296</v>
      </c>
      <c r="B271" s="160" t="s">
        <v>1956</v>
      </c>
      <c r="C271" s="164" t="s">
        <v>297</v>
      </c>
      <c r="D271" s="163" t="s">
        <v>343</v>
      </c>
      <c r="E271" s="175" t="str">
        <f t="shared" si="5"/>
        <v>704VUChiều5</v>
      </c>
      <c r="F271" t="s">
        <v>1977</v>
      </c>
    </row>
    <row r="272" spans="1:6" x14ac:dyDescent="0.2">
      <c r="A272" s="163" t="s">
        <v>186</v>
      </c>
      <c r="B272" s="163">
        <v>3</v>
      </c>
      <c r="C272" s="161" t="s">
        <v>301</v>
      </c>
      <c r="D272" s="163" t="s">
        <v>310</v>
      </c>
      <c r="E272" s="175" t="str">
        <f t="shared" si="5"/>
        <v>801VUSáng3</v>
      </c>
      <c r="F272" t="s">
        <v>1977</v>
      </c>
    </row>
    <row r="273" spans="1:6" x14ac:dyDescent="0.2">
      <c r="A273" s="163" t="s">
        <v>186</v>
      </c>
      <c r="B273" s="163">
        <v>3</v>
      </c>
      <c r="C273" s="160" t="s">
        <v>336</v>
      </c>
      <c r="D273" s="163" t="s">
        <v>311</v>
      </c>
      <c r="E273" s="175" t="str">
        <f t="shared" si="5"/>
        <v>802VUSáng3</v>
      </c>
      <c r="F273" t="s">
        <v>1977</v>
      </c>
    </row>
    <row r="274" spans="1:6" x14ac:dyDescent="0.2">
      <c r="A274" s="163" t="s">
        <v>186</v>
      </c>
      <c r="B274" s="163">
        <v>3</v>
      </c>
      <c r="C274" s="161" t="s">
        <v>301</v>
      </c>
      <c r="D274" s="163" t="s">
        <v>312</v>
      </c>
      <c r="E274" s="175" t="str">
        <f t="shared" si="5"/>
        <v>803VUSáng3</v>
      </c>
      <c r="F274" t="s">
        <v>1977</v>
      </c>
    </row>
    <row r="275" spans="1:6" x14ac:dyDescent="0.2">
      <c r="A275" s="163" t="s">
        <v>186</v>
      </c>
      <c r="B275" s="163">
        <v>3</v>
      </c>
      <c r="C275" s="160" t="s">
        <v>336</v>
      </c>
      <c r="D275" s="163" t="s">
        <v>313</v>
      </c>
      <c r="E275" s="175" t="str">
        <f t="shared" si="5"/>
        <v>804VUSáng3</v>
      </c>
      <c r="F275" t="s">
        <v>1977</v>
      </c>
    </row>
    <row r="276" spans="1:6" x14ac:dyDescent="0.2">
      <c r="A276" s="163" t="s">
        <v>186</v>
      </c>
      <c r="B276" s="163">
        <v>3</v>
      </c>
      <c r="C276" s="161" t="s">
        <v>301</v>
      </c>
      <c r="D276" s="163" t="s">
        <v>314</v>
      </c>
      <c r="E276" s="175" t="str">
        <f t="shared" si="5"/>
        <v>805VUSáng3</v>
      </c>
      <c r="F276" t="s">
        <v>1977</v>
      </c>
    </row>
    <row r="277" spans="1:6" x14ac:dyDescent="0.2">
      <c r="A277" s="163" t="s">
        <v>186</v>
      </c>
      <c r="B277" s="163">
        <v>3</v>
      </c>
      <c r="C277" s="160" t="s">
        <v>336</v>
      </c>
      <c r="D277" s="163" t="s">
        <v>315</v>
      </c>
      <c r="E277" s="175" t="str">
        <f t="shared" si="5"/>
        <v>806VUSáng3</v>
      </c>
      <c r="F277" t="s">
        <v>1977</v>
      </c>
    </row>
    <row r="278" spans="1:6" x14ac:dyDescent="0.2">
      <c r="A278" s="160" t="s">
        <v>186</v>
      </c>
      <c r="B278" s="163" t="s">
        <v>1920</v>
      </c>
      <c r="C278" s="214" t="s">
        <v>301</v>
      </c>
      <c r="D278" s="160" t="s">
        <v>314</v>
      </c>
      <c r="E278" s="175" t="str">
        <f t="shared" si="5"/>
        <v>805VUSáng4</v>
      </c>
      <c r="F278" t="s">
        <v>1977</v>
      </c>
    </row>
    <row r="279" spans="1:6" x14ac:dyDescent="0.2">
      <c r="A279" s="160" t="s">
        <v>186</v>
      </c>
      <c r="B279" s="163" t="s">
        <v>1920</v>
      </c>
      <c r="C279" s="214" t="s">
        <v>336</v>
      </c>
      <c r="D279" s="160" t="s">
        <v>314</v>
      </c>
      <c r="E279" s="175" t="str">
        <f t="shared" si="5"/>
        <v>805VUSáng4</v>
      </c>
      <c r="F279" t="s">
        <v>1977</v>
      </c>
    </row>
    <row r="280" spans="1:6" x14ac:dyDescent="0.2">
      <c r="A280" s="163" t="s">
        <v>296</v>
      </c>
      <c r="B280" s="163" t="s">
        <v>1955</v>
      </c>
      <c r="C280" s="164" t="s">
        <v>297</v>
      </c>
      <c r="D280" s="163" t="s">
        <v>312</v>
      </c>
      <c r="E280" s="175" t="str">
        <f t="shared" si="5"/>
        <v>803VUChiều6</v>
      </c>
      <c r="F280" t="s">
        <v>1977</v>
      </c>
    </row>
    <row r="281" spans="1:6" x14ac:dyDescent="0.2">
      <c r="A281" s="163" t="s">
        <v>296</v>
      </c>
      <c r="B281" s="163" t="s">
        <v>1955</v>
      </c>
      <c r="C281" s="214" t="s">
        <v>298</v>
      </c>
      <c r="D281" s="163" t="s">
        <v>313</v>
      </c>
      <c r="E281" s="175" t="str">
        <f t="shared" si="5"/>
        <v>804VUChiều6</v>
      </c>
      <c r="F281" t="s">
        <v>1977</v>
      </c>
    </row>
    <row r="282" spans="1:6" x14ac:dyDescent="0.2">
      <c r="A282" s="163" t="s">
        <v>296</v>
      </c>
      <c r="B282" s="163" t="s">
        <v>1955</v>
      </c>
      <c r="C282" s="164" t="s">
        <v>297</v>
      </c>
      <c r="D282" s="163" t="s">
        <v>332</v>
      </c>
      <c r="E282" s="175" t="str">
        <f t="shared" si="5"/>
        <v>807VUChiều6</v>
      </c>
      <c r="F282" t="s">
        <v>1977</v>
      </c>
    </row>
    <row r="283" spans="1:6" x14ac:dyDescent="0.2">
      <c r="A283" s="163" t="s">
        <v>296</v>
      </c>
      <c r="B283" s="163" t="s">
        <v>1955</v>
      </c>
      <c r="C283" s="214" t="s">
        <v>298</v>
      </c>
      <c r="D283" s="160" t="s">
        <v>332</v>
      </c>
      <c r="E283" s="175" t="str">
        <f t="shared" si="5"/>
        <v>807VUChiều6</v>
      </c>
      <c r="F283" t="s">
        <v>1977</v>
      </c>
    </row>
    <row r="284" spans="1:6" x14ac:dyDescent="0.2">
      <c r="A284" s="160" t="s">
        <v>186</v>
      </c>
      <c r="B284" s="160" t="s">
        <v>1956</v>
      </c>
      <c r="C284" s="214" t="s">
        <v>301</v>
      </c>
      <c r="D284" s="160" t="s">
        <v>314</v>
      </c>
      <c r="E284" s="175" t="str">
        <f t="shared" si="5"/>
        <v>805VUSáng5</v>
      </c>
      <c r="F284" t="s">
        <v>1977</v>
      </c>
    </row>
    <row r="285" spans="1:6" ht="15" x14ac:dyDescent="0.2">
      <c r="A285" s="160" t="s">
        <v>186</v>
      </c>
      <c r="B285" s="160" t="s">
        <v>1956</v>
      </c>
      <c r="C285" s="214" t="s">
        <v>336</v>
      </c>
      <c r="D285" s="162" t="s">
        <v>314</v>
      </c>
      <c r="E285" s="175" t="str">
        <f t="shared" si="5"/>
        <v>805VUSáng5</v>
      </c>
      <c r="F285" t="s">
        <v>1977</v>
      </c>
    </row>
    <row r="286" spans="1:6" ht="15" x14ac:dyDescent="0.2">
      <c r="A286" s="162" t="s">
        <v>296</v>
      </c>
      <c r="B286" s="162" t="s">
        <v>1920</v>
      </c>
      <c r="C286" s="170" t="s">
        <v>297</v>
      </c>
      <c r="D286" s="162" t="s">
        <v>315</v>
      </c>
      <c r="E286" s="175" t="str">
        <f t="shared" si="5"/>
        <v>806VUChiều4</v>
      </c>
      <c r="F286" t="s">
        <v>1977</v>
      </c>
    </row>
    <row r="287" spans="1:6" ht="15" x14ac:dyDescent="0.2">
      <c r="A287" s="215" t="s">
        <v>296</v>
      </c>
      <c r="B287" s="162" t="s">
        <v>1920</v>
      </c>
      <c r="C287" s="214" t="s">
        <v>298</v>
      </c>
      <c r="D287" s="215" t="s">
        <v>315</v>
      </c>
      <c r="E287" s="175" t="str">
        <f t="shared" si="5"/>
        <v>806VUChiều4</v>
      </c>
      <c r="F287" t="s">
        <v>1977</v>
      </c>
    </row>
    <row r="288" spans="1:6" ht="25.5" x14ac:dyDescent="0.2">
      <c r="A288" s="163" t="s">
        <v>186</v>
      </c>
      <c r="B288" s="163">
        <v>5</v>
      </c>
      <c r="C288" s="163" t="s">
        <v>2026</v>
      </c>
      <c r="D288" s="163" t="s">
        <v>2030</v>
      </c>
      <c r="E288" s="175" t="str">
        <f t="shared" si="5"/>
        <v>Sân vận động -  ĐHNNSáng5</v>
      </c>
      <c r="F288" t="s">
        <v>1977</v>
      </c>
    </row>
    <row r="289" spans="1:6" ht="25.5" x14ac:dyDescent="0.2">
      <c r="A289" s="163" t="s">
        <v>186</v>
      </c>
      <c r="B289" s="163">
        <v>5</v>
      </c>
      <c r="C289" s="163" t="s">
        <v>2027</v>
      </c>
      <c r="D289" s="163" t="s">
        <v>2030</v>
      </c>
      <c r="E289" s="175" t="str">
        <f t="shared" si="5"/>
        <v>Sân vận động -  ĐHNNSáng5</v>
      </c>
      <c r="F289" t="s">
        <v>1977</v>
      </c>
    </row>
    <row r="290" spans="1:6" ht="25.5" x14ac:dyDescent="0.2">
      <c r="A290" s="163" t="s">
        <v>296</v>
      </c>
      <c r="B290" s="163">
        <v>2</v>
      </c>
      <c r="C290" s="163" t="s">
        <v>2028</v>
      </c>
      <c r="D290" s="163" t="s">
        <v>2030</v>
      </c>
      <c r="E290" s="175" t="str">
        <f t="shared" si="5"/>
        <v>Sân vận động -  ĐHNNChiều2</v>
      </c>
      <c r="F290" t="s">
        <v>1977</v>
      </c>
    </row>
    <row r="291" spans="1:6" ht="25.5" x14ac:dyDescent="0.2">
      <c r="A291" s="163" t="s">
        <v>296</v>
      </c>
      <c r="B291" s="163">
        <v>2</v>
      </c>
      <c r="C291" s="163" t="s">
        <v>2029</v>
      </c>
      <c r="D291" s="163" t="s">
        <v>2030</v>
      </c>
      <c r="E291" s="175" t="str">
        <f t="shared" si="5"/>
        <v>Sân vận động -  ĐHNNChiều2</v>
      </c>
      <c r="F291" t="s">
        <v>1977</v>
      </c>
    </row>
    <row r="292" spans="1:6" ht="25.5" x14ac:dyDescent="0.2">
      <c r="A292" s="163" t="s">
        <v>296</v>
      </c>
      <c r="B292" s="163">
        <v>6</v>
      </c>
      <c r="C292" s="163" t="s">
        <v>2028</v>
      </c>
      <c r="D292" s="163" t="s">
        <v>2030</v>
      </c>
      <c r="E292" s="175" t="str">
        <f t="shared" si="5"/>
        <v>Sân vận động -  ĐHNNChiều6</v>
      </c>
      <c r="F292" t="s">
        <v>1977</v>
      </c>
    </row>
    <row r="293" spans="1:6" ht="25.5" x14ac:dyDescent="0.2">
      <c r="A293" s="163" t="s">
        <v>296</v>
      </c>
      <c r="B293" s="163">
        <v>6</v>
      </c>
      <c r="C293" s="163" t="s">
        <v>2029</v>
      </c>
      <c r="D293" s="163" t="s">
        <v>2030</v>
      </c>
      <c r="E293" s="175" t="str">
        <f t="shared" si="5"/>
        <v>Sân vận động -  ĐHNNChiều6</v>
      </c>
      <c r="F293" t="s">
        <v>1977</v>
      </c>
    </row>
    <row r="294" spans="1:6" ht="25.5" x14ac:dyDescent="0.2">
      <c r="A294" s="163" t="s">
        <v>296</v>
      </c>
      <c r="B294" s="163">
        <v>3</v>
      </c>
      <c r="C294" s="163" t="s">
        <v>2028</v>
      </c>
      <c r="D294" s="163" t="s">
        <v>2030</v>
      </c>
      <c r="E294" s="175" t="str">
        <f t="shared" si="5"/>
        <v>Sân vận động -  ĐHNNChiều3</v>
      </c>
      <c r="F294" t="s">
        <v>1977</v>
      </c>
    </row>
    <row r="295" spans="1:6" ht="25.5" x14ac:dyDescent="0.2">
      <c r="A295" s="163" t="s">
        <v>296</v>
      </c>
      <c r="B295" s="163">
        <v>3</v>
      </c>
      <c r="C295" s="163" t="s">
        <v>2029</v>
      </c>
      <c r="D295" s="163" t="s">
        <v>2030</v>
      </c>
      <c r="E295" s="175" t="str">
        <f t="shared" si="5"/>
        <v>Sân vận động -  ĐHNNChiều3</v>
      </c>
      <c r="F295" t="s">
        <v>1977</v>
      </c>
    </row>
    <row r="296" spans="1:6" ht="25.5" x14ac:dyDescent="0.2">
      <c r="A296" s="163" t="s">
        <v>186</v>
      </c>
      <c r="B296" s="163">
        <v>3</v>
      </c>
      <c r="C296" s="163" t="s">
        <v>2026</v>
      </c>
      <c r="D296" s="163" t="s">
        <v>2030</v>
      </c>
      <c r="E296" s="175" t="str">
        <f t="shared" si="5"/>
        <v>Sân vận động -  ĐHNNSáng3</v>
      </c>
      <c r="F296" t="s">
        <v>1977</v>
      </c>
    </row>
    <row r="297" spans="1:6" ht="25.5" x14ac:dyDescent="0.2">
      <c r="A297" s="163" t="s">
        <v>186</v>
      </c>
      <c r="B297" s="163">
        <v>3</v>
      </c>
      <c r="C297" s="163" t="s">
        <v>2027</v>
      </c>
      <c r="D297" s="163" t="s">
        <v>2030</v>
      </c>
      <c r="E297" s="175" t="str">
        <f t="shared" si="5"/>
        <v>Sân vận động -  ĐHNNSáng3</v>
      </c>
      <c r="F297" t="s">
        <v>1977</v>
      </c>
    </row>
    <row r="298" spans="1:6" ht="25.5" x14ac:dyDescent="0.2">
      <c r="A298" s="163" t="s">
        <v>186</v>
      </c>
      <c r="B298" s="163">
        <v>6</v>
      </c>
      <c r="C298" s="163" t="s">
        <v>2026</v>
      </c>
      <c r="D298" s="163" t="s">
        <v>2030</v>
      </c>
      <c r="E298" s="175" t="str">
        <f t="shared" si="5"/>
        <v>Sân vận động -  ĐHNNSáng6</v>
      </c>
      <c r="F298" t="s">
        <v>1977</v>
      </c>
    </row>
    <row r="299" spans="1:6" ht="25.5" x14ac:dyDescent="0.2">
      <c r="A299" s="163" t="s">
        <v>186</v>
      </c>
      <c r="B299" s="163">
        <v>6</v>
      </c>
      <c r="C299" s="163" t="s">
        <v>2027</v>
      </c>
      <c r="D299" s="163" t="s">
        <v>2030</v>
      </c>
      <c r="E299" s="175" t="str">
        <f t="shared" si="5"/>
        <v>Sân vận động -  ĐHNNSáng6</v>
      </c>
      <c r="F299" t="s">
        <v>1977</v>
      </c>
    </row>
    <row r="300" spans="1:6" ht="25.5" x14ac:dyDescent="0.2">
      <c r="A300" s="163" t="s">
        <v>186</v>
      </c>
      <c r="B300" s="163">
        <v>4</v>
      </c>
      <c r="C300" s="163" t="s">
        <v>2026</v>
      </c>
      <c r="D300" s="163" t="s">
        <v>2030</v>
      </c>
      <c r="E300" s="175" t="str">
        <f t="shared" si="5"/>
        <v>Sân vận động -  ĐHNNSáng4</v>
      </c>
      <c r="F300" t="s">
        <v>1977</v>
      </c>
    </row>
    <row r="301" spans="1:6" ht="25.5" x14ac:dyDescent="0.2">
      <c r="A301" s="163" t="s">
        <v>186</v>
      </c>
      <c r="B301" s="163">
        <v>4</v>
      </c>
      <c r="C301" s="163" t="s">
        <v>2027</v>
      </c>
      <c r="D301" s="163" t="s">
        <v>2030</v>
      </c>
      <c r="E301" s="175" t="str">
        <f t="shared" si="5"/>
        <v>Sân vận động -  ĐHNNSáng4</v>
      </c>
      <c r="F301" t="s">
        <v>1977</v>
      </c>
    </row>
    <row r="302" spans="1:6" ht="25.5" x14ac:dyDescent="0.2">
      <c r="A302" s="163" t="s">
        <v>296</v>
      </c>
      <c r="B302" s="163">
        <v>4</v>
      </c>
      <c r="C302" s="163" t="s">
        <v>2028</v>
      </c>
      <c r="D302" s="163" t="s">
        <v>2030</v>
      </c>
      <c r="E302" s="175" t="str">
        <f t="shared" si="5"/>
        <v>Sân vận động -  ĐHNNChiều4</v>
      </c>
      <c r="F302" t="s">
        <v>1977</v>
      </c>
    </row>
    <row r="303" spans="1:6" ht="25.5" x14ac:dyDescent="0.2">
      <c r="A303" s="163" t="s">
        <v>296</v>
      </c>
      <c r="B303" s="163">
        <v>4</v>
      </c>
      <c r="C303" s="163" t="s">
        <v>2029</v>
      </c>
      <c r="D303" s="163" t="s">
        <v>2030</v>
      </c>
      <c r="E303" s="175" t="str">
        <f t="shared" si="5"/>
        <v>Sân vận động -  ĐHNNChiều4</v>
      </c>
      <c r="F303" t="s">
        <v>1977</v>
      </c>
    </row>
    <row r="304" spans="1:6" ht="25.5" x14ac:dyDescent="0.2">
      <c r="A304" s="163" t="s">
        <v>296</v>
      </c>
      <c r="B304" s="163">
        <v>5</v>
      </c>
      <c r="C304" s="163" t="s">
        <v>2028</v>
      </c>
      <c r="D304" s="163" t="s">
        <v>2030</v>
      </c>
      <c r="E304" s="175" t="str">
        <f t="shared" si="5"/>
        <v>Sân vận động -  ĐHNNChiều5</v>
      </c>
      <c r="F304" t="s">
        <v>1977</v>
      </c>
    </row>
    <row r="305" spans="1:6" ht="25.5" x14ac:dyDescent="0.2">
      <c r="A305" s="163" t="s">
        <v>296</v>
      </c>
      <c r="B305" s="163">
        <v>5</v>
      </c>
      <c r="C305" s="163" t="s">
        <v>2029</v>
      </c>
      <c r="D305" s="163" t="s">
        <v>2030</v>
      </c>
      <c r="E305" s="175" t="str">
        <f t="shared" si="5"/>
        <v>Sân vận động -  ĐHNNChiều5</v>
      </c>
      <c r="F305" t="s">
        <v>1977</v>
      </c>
    </row>
    <row r="306" spans="1:6" ht="25.5" x14ac:dyDescent="0.2">
      <c r="A306" s="163" t="s">
        <v>296</v>
      </c>
      <c r="B306" s="163">
        <v>6</v>
      </c>
      <c r="C306" s="163" t="s">
        <v>2028</v>
      </c>
      <c r="D306" s="163" t="s">
        <v>2030</v>
      </c>
      <c r="E306" s="175" t="str">
        <f t="shared" si="5"/>
        <v>Sân vận động -  ĐHNNChiều6</v>
      </c>
      <c r="F306" t="s">
        <v>1977</v>
      </c>
    </row>
    <row r="307" spans="1:6" ht="25.5" x14ac:dyDescent="0.2">
      <c r="A307" s="163" t="s">
        <v>296</v>
      </c>
      <c r="B307" s="163">
        <v>6</v>
      </c>
      <c r="C307" s="163" t="s">
        <v>2029</v>
      </c>
      <c r="D307" s="163" t="s">
        <v>2030</v>
      </c>
      <c r="E307" s="175" t="str">
        <f t="shared" si="5"/>
        <v>Sân vận động -  ĐHNNChiều6</v>
      </c>
      <c r="F307" t="s">
        <v>1977</v>
      </c>
    </row>
    <row r="308" spans="1:6" ht="25.5" x14ac:dyDescent="0.2">
      <c r="A308" s="163" t="s">
        <v>296</v>
      </c>
      <c r="B308" s="163">
        <v>3</v>
      </c>
      <c r="C308" s="163" t="s">
        <v>2028</v>
      </c>
      <c r="D308" s="163" t="s">
        <v>2030</v>
      </c>
      <c r="E308" s="175" t="str">
        <f t="shared" si="5"/>
        <v>Sân vận động -  ĐHNNChiều3</v>
      </c>
      <c r="F308" t="s">
        <v>1977</v>
      </c>
    </row>
    <row r="309" spans="1:6" ht="25.5" x14ac:dyDescent="0.2">
      <c r="A309" s="163" t="s">
        <v>296</v>
      </c>
      <c r="B309" s="163">
        <v>3</v>
      </c>
      <c r="C309" s="163" t="s">
        <v>2029</v>
      </c>
      <c r="D309" s="163" t="s">
        <v>2030</v>
      </c>
      <c r="E309" s="175" t="str">
        <f t="shared" si="5"/>
        <v>Sân vận động -  ĐHNNChiều3</v>
      </c>
      <c r="F309" t="s">
        <v>1977</v>
      </c>
    </row>
    <row r="310" spans="1:6" ht="25.5" x14ac:dyDescent="0.2">
      <c r="A310" s="163" t="s">
        <v>296</v>
      </c>
      <c r="B310" s="163">
        <v>5</v>
      </c>
      <c r="C310" s="163" t="s">
        <v>2028</v>
      </c>
      <c r="D310" s="163" t="s">
        <v>2030</v>
      </c>
      <c r="E310" s="175" t="str">
        <f t="shared" si="5"/>
        <v>Sân vận động -  ĐHNNChiều5</v>
      </c>
      <c r="F310" t="s">
        <v>1977</v>
      </c>
    </row>
    <row r="311" spans="1:6" ht="25.5" x14ac:dyDescent="0.2">
      <c r="A311" s="163" t="s">
        <v>296</v>
      </c>
      <c r="B311" s="163">
        <v>5</v>
      </c>
      <c r="C311" s="163" t="s">
        <v>2029</v>
      </c>
      <c r="D311" s="163" t="s">
        <v>2030</v>
      </c>
      <c r="E311" s="175" t="str">
        <f t="shared" si="5"/>
        <v>Sân vận động -  ĐHNNChiều5</v>
      </c>
      <c r="F311" t="s">
        <v>1977</v>
      </c>
    </row>
    <row r="312" spans="1:6" x14ac:dyDescent="0.2">
      <c r="E312" s="175" t="str">
        <f t="shared" si="5"/>
        <v/>
      </c>
      <c r="F312" t="s">
        <v>1977</v>
      </c>
    </row>
    <row r="313" spans="1:6" x14ac:dyDescent="0.2">
      <c r="E313" s="175" t="str">
        <f t="shared" si="5"/>
        <v/>
      </c>
      <c r="F313" t="s">
        <v>1977</v>
      </c>
    </row>
    <row r="314" spans="1:6" x14ac:dyDescent="0.2">
      <c r="A314" s="161" t="s">
        <v>296</v>
      </c>
      <c r="B314" s="185" t="s">
        <v>1920</v>
      </c>
      <c r="C314" s="161" t="s">
        <v>297</v>
      </c>
      <c r="D314" s="161" t="s">
        <v>359</v>
      </c>
      <c r="E314" s="175" t="str">
        <f t="shared" si="5"/>
        <v>202CSSNNChiều4</v>
      </c>
      <c r="F314" t="s">
        <v>1977</v>
      </c>
    </row>
    <row r="315" spans="1:6" x14ac:dyDescent="0.2">
      <c r="A315" s="161" t="s">
        <v>296</v>
      </c>
      <c r="B315" s="185" t="s">
        <v>1956</v>
      </c>
      <c r="C315" s="161" t="s">
        <v>297</v>
      </c>
      <c r="D315" s="161" t="s">
        <v>359</v>
      </c>
      <c r="E315" s="175" t="str">
        <f t="shared" si="5"/>
        <v>202CSSNNChiều5</v>
      </c>
      <c r="F315" t="s">
        <v>1977</v>
      </c>
    </row>
    <row r="316" spans="1:6" x14ac:dyDescent="0.2">
      <c r="A316" s="161" t="s">
        <v>186</v>
      </c>
      <c r="B316" s="185" t="s">
        <v>1920</v>
      </c>
      <c r="C316" s="161" t="s">
        <v>301</v>
      </c>
      <c r="D316" s="161" t="s">
        <v>359</v>
      </c>
      <c r="E316" s="175" t="str">
        <f t="shared" si="5"/>
        <v>202CSSNNSáng4</v>
      </c>
      <c r="F316" t="s">
        <v>1977</v>
      </c>
    </row>
    <row r="317" spans="1:6" x14ac:dyDescent="0.2">
      <c r="A317" s="161" t="s">
        <v>296</v>
      </c>
      <c r="B317" s="185" t="s">
        <v>1920</v>
      </c>
      <c r="C317" s="161" t="s">
        <v>297</v>
      </c>
      <c r="D317" s="161" t="s">
        <v>335</v>
      </c>
      <c r="E317" s="175" t="str">
        <f t="shared" si="5"/>
        <v>707VUChiều4</v>
      </c>
      <c r="F317" t="s">
        <v>1977</v>
      </c>
    </row>
    <row r="318" spans="1:6" x14ac:dyDescent="0.2">
      <c r="A318" s="161" t="s">
        <v>296</v>
      </c>
      <c r="B318" s="185" t="s">
        <v>1956</v>
      </c>
      <c r="C318" s="161" t="s">
        <v>297</v>
      </c>
      <c r="D318" s="161" t="s">
        <v>335</v>
      </c>
      <c r="E318" s="175" t="str">
        <f t="shared" si="5"/>
        <v>707VUChiều5</v>
      </c>
      <c r="F318" t="s">
        <v>1977</v>
      </c>
    </row>
    <row r="319" spans="1:6" x14ac:dyDescent="0.2">
      <c r="A319" s="161" t="s">
        <v>296</v>
      </c>
      <c r="B319" s="185" t="s">
        <v>1920</v>
      </c>
      <c r="C319" s="161" t="s">
        <v>297</v>
      </c>
      <c r="D319" s="161" t="s">
        <v>1954</v>
      </c>
      <c r="E319" s="175" t="str">
        <f t="shared" si="5"/>
        <v>810VUChiều4</v>
      </c>
      <c r="F319" t="s">
        <v>1977</v>
      </c>
    </row>
    <row r="320" spans="1:6" x14ac:dyDescent="0.2">
      <c r="A320" s="161" t="s">
        <v>296</v>
      </c>
      <c r="B320" s="185" t="s">
        <v>1920</v>
      </c>
      <c r="C320" s="161" t="s">
        <v>297</v>
      </c>
      <c r="D320" s="161" t="s">
        <v>348</v>
      </c>
      <c r="E320" s="175" t="str">
        <f t="shared" si="5"/>
        <v>201CSSNNChiều4</v>
      </c>
      <c r="F320" t="s">
        <v>1977</v>
      </c>
    </row>
    <row r="321" spans="1:6" x14ac:dyDescent="0.2">
      <c r="A321" s="161" t="s">
        <v>186</v>
      </c>
      <c r="B321" s="185" t="s">
        <v>1920</v>
      </c>
      <c r="C321" s="161" t="s">
        <v>301</v>
      </c>
      <c r="D321" s="163" t="s">
        <v>1954</v>
      </c>
      <c r="E321" s="175" t="str">
        <f t="shared" si="5"/>
        <v>810VUSáng4</v>
      </c>
      <c r="F321" t="s">
        <v>1977</v>
      </c>
    </row>
    <row r="322" spans="1:6" x14ac:dyDescent="0.2">
      <c r="A322" s="161" t="s">
        <v>186</v>
      </c>
      <c r="B322" s="185" t="s">
        <v>1920</v>
      </c>
      <c r="C322" s="161" t="s">
        <v>301</v>
      </c>
      <c r="D322" s="161" t="s">
        <v>334</v>
      </c>
      <c r="E322" s="175" t="str">
        <f t="shared" si="5"/>
        <v>809VUSáng4</v>
      </c>
      <c r="F322" t="s">
        <v>1977</v>
      </c>
    </row>
    <row r="323" spans="1:6" x14ac:dyDescent="0.2">
      <c r="A323" s="161" t="s">
        <v>296</v>
      </c>
      <c r="B323" s="185" t="s">
        <v>1956</v>
      </c>
      <c r="C323" s="161" t="s">
        <v>297</v>
      </c>
      <c r="D323" s="161" t="s">
        <v>1954</v>
      </c>
      <c r="E323" s="175" t="str">
        <f t="shared" ref="E323:E355" si="6">D323&amp;A323&amp;B323</f>
        <v>810VUChiều5</v>
      </c>
      <c r="F323" t="s">
        <v>1977</v>
      </c>
    </row>
    <row r="324" spans="1:6" x14ac:dyDescent="0.2">
      <c r="A324" s="161" t="s">
        <v>186</v>
      </c>
      <c r="B324" s="185" t="s">
        <v>1956</v>
      </c>
      <c r="C324" s="161" t="s">
        <v>301</v>
      </c>
      <c r="D324" s="163" t="s">
        <v>1954</v>
      </c>
      <c r="E324" s="175" t="str">
        <f t="shared" si="6"/>
        <v>810VUSáng5</v>
      </c>
      <c r="F324" t="s">
        <v>1977</v>
      </c>
    </row>
    <row r="325" spans="1:6" x14ac:dyDescent="0.2">
      <c r="A325" s="161" t="s">
        <v>186</v>
      </c>
      <c r="B325" s="185" t="s">
        <v>1956</v>
      </c>
      <c r="C325" s="161" t="s">
        <v>301</v>
      </c>
      <c r="D325" s="161" t="s">
        <v>359</v>
      </c>
      <c r="E325" s="175" t="str">
        <f t="shared" si="6"/>
        <v>202CSSNNSáng5</v>
      </c>
      <c r="F325" t="s">
        <v>1977</v>
      </c>
    </row>
    <row r="326" spans="1:6" x14ac:dyDescent="0.2">
      <c r="A326" s="161" t="s">
        <v>186</v>
      </c>
      <c r="B326" s="185" t="s">
        <v>1956</v>
      </c>
      <c r="C326" s="164" t="s">
        <v>669</v>
      </c>
      <c r="D326" s="161" t="s">
        <v>356</v>
      </c>
      <c r="E326" s="175" t="str">
        <f t="shared" si="6"/>
        <v>705VUSáng5</v>
      </c>
      <c r="F326" t="s">
        <v>1977</v>
      </c>
    </row>
    <row r="327" spans="1:6" x14ac:dyDescent="0.2">
      <c r="A327" s="163" t="s">
        <v>186</v>
      </c>
      <c r="B327" s="185" t="s">
        <v>1956</v>
      </c>
      <c r="C327" s="163" t="s">
        <v>669</v>
      </c>
      <c r="D327" s="163" t="s">
        <v>357</v>
      </c>
      <c r="E327" s="175" t="str">
        <f t="shared" si="6"/>
        <v>706VUSáng5</v>
      </c>
      <c r="F327" t="s">
        <v>1977</v>
      </c>
    </row>
    <row r="328" spans="1:6" x14ac:dyDescent="0.2">
      <c r="A328" s="163" t="s">
        <v>186</v>
      </c>
      <c r="B328" s="185" t="s">
        <v>1955</v>
      </c>
      <c r="C328" s="163" t="s">
        <v>669</v>
      </c>
      <c r="D328" s="163" t="s">
        <v>358</v>
      </c>
      <c r="E328" s="175" t="str">
        <f t="shared" si="6"/>
        <v>702VUSáng6</v>
      </c>
      <c r="F328" t="s">
        <v>1977</v>
      </c>
    </row>
    <row r="329" spans="1:6" x14ac:dyDescent="0.2">
      <c r="A329" s="163" t="s">
        <v>296</v>
      </c>
      <c r="B329" s="185" t="s">
        <v>1956</v>
      </c>
      <c r="C329" s="163" t="s">
        <v>327</v>
      </c>
      <c r="D329" s="163" t="s">
        <v>357</v>
      </c>
      <c r="E329" s="175" t="str">
        <f t="shared" si="6"/>
        <v>706VUChiều5</v>
      </c>
      <c r="F329" t="s">
        <v>1977</v>
      </c>
    </row>
    <row r="330" spans="1:6" x14ac:dyDescent="0.2">
      <c r="A330" s="163" t="s">
        <v>296</v>
      </c>
      <c r="B330" s="185" t="s">
        <v>1955</v>
      </c>
      <c r="C330" s="163" t="s">
        <v>327</v>
      </c>
      <c r="D330" s="163" t="s">
        <v>358</v>
      </c>
      <c r="E330" s="175" t="str">
        <f t="shared" si="6"/>
        <v>702VUChiều6</v>
      </c>
      <c r="F330" t="s">
        <v>1977</v>
      </c>
    </row>
    <row r="331" spans="1:6" ht="15" x14ac:dyDescent="0.2">
      <c r="A331" s="162" t="s">
        <v>296</v>
      </c>
      <c r="B331" s="185" t="s">
        <v>1955</v>
      </c>
      <c r="C331" s="170" t="s">
        <v>327</v>
      </c>
      <c r="D331" s="162" t="s">
        <v>314</v>
      </c>
      <c r="E331" s="175" t="str">
        <f t="shared" si="6"/>
        <v>805VUChiều6</v>
      </c>
      <c r="F331" t="s">
        <v>1977</v>
      </c>
    </row>
    <row r="332" spans="1:6" ht="15" x14ac:dyDescent="0.2">
      <c r="A332" s="162" t="s">
        <v>296</v>
      </c>
      <c r="B332" s="185" t="s">
        <v>1955</v>
      </c>
      <c r="C332" s="170" t="s">
        <v>327</v>
      </c>
      <c r="D332" s="162" t="s">
        <v>315</v>
      </c>
      <c r="E332" s="175" t="str">
        <f t="shared" si="6"/>
        <v>806VUChiều6</v>
      </c>
      <c r="F332" t="s">
        <v>1977</v>
      </c>
    </row>
    <row r="333" spans="1:6" x14ac:dyDescent="0.2">
      <c r="A333" s="163" t="s">
        <v>186</v>
      </c>
      <c r="B333" s="185" t="s">
        <v>1956</v>
      </c>
      <c r="C333" s="164" t="s">
        <v>669</v>
      </c>
      <c r="D333" s="163" t="s">
        <v>310</v>
      </c>
      <c r="E333" s="175" t="str">
        <f t="shared" si="6"/>
        <v>801VUSáng5</v>
      </c>
      <c r="F333" t="s">
        <v>1977</v>
      </c>
    </row>
    <row r="334" spans="1:6" x14ac:dyDescent="0.2">
      <c r="A334" s="163" t="s">
        <v>186</v>
      </c>
      <c r="B334" s="185" t="s">
        <v>1956</v>
      </c>
      <c r="C334" s="164" t="s">
        <v>669</v>
      </c>
      <c r="D334" s="163" t="s">
        <v>311</v>
      </c>
      <c r="E334" s="175" t="str">
        <f t="shared" si="6"/>
        <v>802VUSáng5</v>
      </c>
      <c r="F334" t="s">
        <v>1977</v>
      </c>
    </row>
    <row r="335" spans="1:6" x14ac:dyDescent="0.2">
      <c r="A335" s="163" t="s">
        <v>186</v>
      </c>
      <c r="B335" s="185" t="s">
        <v>1956</v>
      </c>
      <c r="C335" s="164" t="s">
        <v>669</v>
      </c>
      <c r="D335" s="163" t="s">
        <v>312</v>
      </c>
      <c r="E335" s="175" t="str">
        <f t="shared" si="6"/>
        <v>803VUSáng5</v>
      </c>
      <c r="F335" t="s">
        <v>1977</v>
      </c>
    </row>
    <row r="336" spans="1:6" x14ac:dyDescent="0.2">
      <c r="A336" s="163" t="s">
        <v>186</v>
      </c>
      <c r="B336" s="185" t="s">
        <v>1956</v>
      </c>
      <c r="C336" s="164" t="s">
        <v>669</v>
      </c>
      <c r="D336" s="163" t="s">
        <v>313</v>
      </c>
      <c r="E336" s="175" t="str">
        <f t="shared" si="6"/>
        <v>804VUSáng5</v>
      </c>
      <c r="F336" t="s">
        <v>1977</v>
      </c>
    </row>
    <row r="337" spans="1:6" x14ac:dyDescent="0.2">
      <c r="A337" s="163" t="s">
        <v>296</v>
      </c>
      <c r="B337" s="185" t="s">
        <v>1920</v>
      </c>
      <c r="C337" s="164" t="s">
        <v>327</v>
      </c>
      <c r="D337" s="163" t="s">
        <v>310</v>
      </c>
      <c r="E337" s="175" t="str">
        <f t="shared" si="6"/>
        <v>801VUChiều4</v>
      </c>
      <c r="F337" t="s">
        <v>1977</v>
      </c>
    </row>
    <row r="338" spans="1:6" x14ac:dyDescent="0.2">
      <c r="A338" s="163" t="s">
        <v>296</v>
      </c>
      <c r="B338" s="185" t="s">
        <v>1920</v>
      </c>
      <c r="C338" s="164" t="s">
        <v>327</v>
      </c>
      <c r="D338" s="163" t="s">
        <v>311</v>
      </c>
      <c r="E338" s="175" t="str">
        <f t="shared" si="6"/>
        <v>802VUChiều4</v>
      </c>
      <c r="F338" t="s">
        <v>1977</v>
      </c>
    </row>
    <row r="339" spans="1:6" x14ac:dyDescent="0.2">
      <c r="A339" s="163" t="s">
        <v>296</v>
      </c>
      <c r="B339" s="185" t="s">
        <v>1920</v>
      </c>
      <c r="C339" s="164" t="s">
        <v>327</v>
      </c>
      <c r="D339" s="163" t="s">
        <v>312</v>
      </c>
      <c r="E339" s="175" t="str">
        <f t="shared" si="6"/>
        <v>803VUChiều4</v>
      </c>
      <c r="F339" t="s">
        <v>1977</v>
      </c>
    </row>
    <row r="340" spans="1:6" x14ac:dyDescent="0.2">
      <c r="A340" s="163" t="s">
        <v>296</v>
      </c>
      <c r="B340" s="185" t="s">
        <v>1920</v>
      </c>
      <c r="C340" s="164" t="s">
        <v>327</v>
      </c>
      <c r="D340" s="163" t="s">
        <v>332</v>
      </c>
      <c r="E340" s="175" t="str">
        <f t="shared" si="6"/>
        <v>807VUChiều4</v>
      </c>
      <c r="F340" t="s">
        <v>1977</v>
      </c>
    </row>
    <row r="341" spans="1:6" x14ac:dyDescent="0.2">
      <c r="A341" s="163" t="s">
        <v>296</v>
      </c>
      <c r="B341" s="185" t="s">
        <v>1920</v>
      </c>
      <c r="C341" s="164" t="s">
        <v>327</v>
      </c>
      <c r="D341" s="163" t="s">
        <v>333</v>
      </c>
      <c r="E341" s="175" t="str">
        <f t="shared" si="6"/>
        <v>808VUChiều4</v>
      </c>
      <c r="F341" t="s">
        <v>1977</v>
      </c>
    </row>
    <row r="342" spans="1:6" x14ac:dyDescent="0.2">
      <c r="A342" s="163" t="s">
        <v>296</v>
      </c>
      <c r="B342" s="185" t="s">
        <v>1956</v>
      </c>
      <c r="C342" s="163" t="s">
        <v>327</v>
      </c>
      <c r="D342" s="163" t="s">
        <v>356</v>
      </c>
      <c r="E342" s="175" t="str">
        <f t="shared" si="6"/>
        <v>705VUChiều5</v>
      </c>
      <c r="F342" t="s">
        <v>1977</v>
      </c>
    </row>
    <row r="343" spans="1:6" ht="15" x14ac:dyDescent="0.2">
      <c r="A343" s="162" t="s">
        <v>296</v>
      </c>
      <c r="B343" s="185" t="s">
        <v>1955</v>
      </c>
      <c r="C343" s="170" t="s">
        <v>327</v>
      </c>
      <c r="D343" s="162" t="s">
        <v>314</v>
      </c>
      <c r="E343" s="175" t="str">
        <f t="shared" si="6"/>
        <v>805VUChiều6</v>
      </c>
      <c r="F343" t="s">
        <v>1977</v>
      </c>
    </row>
    <row r="344" spans="1:6" ht="15" x14ac:dyDescent="0.2">
      <c r="A344" s="162" t="s">
        <v>296</v>
      </c>
      <c r="B344" s="185" t="s">
        <v>1955</v>
      </c>
      <c r="C344" s="170" t="s">
        <v>327</v>
      </c>
      <c r="D344" s="162" t="s">
        <v>315</v>
      </c>
      <c r="E344" s="175" t="str">
        <f t="shared" si="6"/>
        <v>806VUChiều6</v>
      </c>
      <c r="F344" t="s">
        <v>1977</v>
      </c>
    </row>
    <row r="345" spans="1:6" x14ac:dyDescent="0.2">
      <c r="A345" s="163" t="s">
        <v>186</v>
      </c>
      <c r="B345" s="185" t="s">
        <v>1956</v>
      </c>
      <c r="C345" s="164" t="s">
        <v>669</v>
      </c>
      <c r="D345" s="163" t="s">
        <v>310</v>
      </c>
      <c r="E345" s="175" t="str">
        <f t="shared" si="6"/>
        <v>801VUSáng5</v>
      </c>
      <c r="F345" t="s">
        <v>1977</v>
      </c>
    </row>
    <row r="346" spans="1:6" x14ac:dyDescent="0.2">
      <c r="A346" s="163" t="s">
        <v>186</v>
      </c>
      <c r="B346" s="185" t="s">
        <v>1956</v>
      </c>
      <c r="C346" s="164" t="s">
        <v>669</v>
      </c>
      <c r="D346" s="163" t="s">
        <v>311</v>
      </c>
      <c r="E346" s="175" t="str">
        <f t="shared" si="6"/>
        <v>802VUSáng5</v>
      </c>
      <c r="F346" t="s">
        <v>1977</v>
      </c>
    </row>
    <row r="347" spans="1:6" x14ac:dyDescent="0.2">
      <c r="A347" s="163" t="s">
        <v>186</v>
      </c>
      <c r="B347" s="185" t="s">
        <v>1956</v>
      </c>
      <c r="C347" s="164" t="s">
        <v>669</v>
      </c>
      <c r="D347" s="163" t="s">
        <v>312</v>
      </c>
      <c r="E347" s="175" t="str">
        <f t="shared" si="6"/>
        <v>803VUSáng5</v>
      </c>
      <c r="F347" t="s">
        <v>1977</v>
      </c>
    </row>
    <row r="348" spans="1:6" x14ac:dyDescent="0.2">
      <c r="A348" s="163" t="s">
        <v>186</v>
      </c>
      <c r="B348" s="185" t="s">
        <v>1956</v>
      </c>
      <c r="C348" s="164" t="s">
        <v>669</v>
      </c>
      <c r="D348" s="163" t="s">
        <v>313</v>
      </c>
      <c r="E348" s="175" t="str">
        <f t="shared" si="6"/>
        <v>804VUSáng5</v>
      </c>
      <c r="F348" t="s">
        <v>1977</v>
      </c>
    </row>
    <row r="349" spans="1:6" x14ac:dyDescent="0.2">
      <c r="A349" s="163" t="s">
        <v>296</v>
      </c>
      <c r="B349" s="185" t="s">
        <v>1920</v>
      </c>
      <c r="C349" s="164" t="s">
        <v>327</v>
      </c>
      <c r="D349" s="163" t="s">
        <v>332</v>
      </c>
      <c r="E349" s="175" t="str">
        <f t="shared" si="6"/>
        <v>807VUChiều4</v>
      </c>
      <c r="F349" t="s">
        <v>1977</v>
      </c>
    </row>
    <row r="350" spans="1:6" x14ac:dyDescent="0.2">
      <c r="A350" s="163" t="s">
        <v>296</v>
      </c>
      <c r="B350" s="185" t="s">
        <v>1920</v>
      </c>
      <c r="C350" s="164" t="s">
        <v>327</v>
      </c>
      <c r="D350" s="163" t="s">
        <v>333</v>
      </c>
      <c r="E350" s="175" t="str">
        <f t="shared" si="6"/>
        <v>808VUChiều4</v>
      </c>
      <c r="F350" t="s">
        <v>1977</v>
      </c>
    </row>
    <row r="351" spans="1:6" x14ac:dyDescent="0.2">
      <c r="A351" s="163" t="s">
        <v>296</v>
      </c>
      <c r="B351" s="185" t="s">
        <v>1920</v>
      </c>
      <c r="C351" s="164" t="s">
        <v>327</v>
      </c>
      <c r="D351" s="163" t="s">
        <v>310</v>
      </c>
      <c r="E351" s="175" t="str">
        <f t="shared" si="6"/>
        <v>801VUChiều4</v>
      </c>
      <c r="F351" t="s">
        <v>1977</v>
      </c>
    </row>
    <row r="352" spans="1:6" x14ac:dyDescent="0.2">
      <c r="A352" s="163" t="s">
        <v>296</v>
      </c>
      <c r="B352" s="185" t="s">
        <v>1920</v>
      </c>
      <c r="C352" s="164" t="s">
        <v>327</v>
      </c>
      <c r="D352" s="163" t="s">
        <v>311</v>
      </c>
      <c r="E352" s="175" t="str">
        <f t="shared" si="6"/>
        <v>802VUChiều4</v>
      </c>
      <c r="F352" t="s">
        <v>1977</v>
      </c>
    </row>
    <row r="353" spans="1:6" x14ac:dyDescent="0.2">
      <c r="A353" s="163" t="s">
        <v>296</v>
      </c>
      <c r="B353" s="185" t="s">
        <v>1920</v>
      </c>
      <c r="C353" s="164" t="s">
        <v>327</v>
      </c>
      <c r="D353" s="163" t="s">
        <v>312</v>
      </c>
      <c r="E353" s="175" t="str">
        <f t="shared" si="6"/>
        <v>803VUChiều4</v>
      </c>
      <c r="F353" t="s">
        <v>1977</v>
      </c>
    </row>
    <row r="354" spans="1:6" x14ac:dyDescent="0.2">
      <c r="A354" s="161" t="s">
        <v>296</v>
      </c>
      <c r="B354" s="185" t="s">
        <v>1956</v>
      </c>
      <c r="C354" s="161" t="s">
        <v>297</v>
      </c>
      <c r="D354" s="161" t="s">
        <v>348</v>
      </c>
      <c r="E354" s="175" t="str">
        <f t="shared" si="6"/>
        <v>201CSSNNChiều5</v>
      </c>
      <c r="F354" t="s">
        <v>1977</v>
      </c>
    </row>
    <row r="355" spans="1:6" x14ac:dyDescent="0.2">
      <c r="A355" s="161" t="s">
        <v>186</v>
      </c>
      <c r="B355" s="185" t="s">
        <v>1956</v>
      </c>
      <c r="C355" s="161" t="s">
        <v>301</v>
      </c>
      <c r="D355" s="161" t="s">
        <v>334</v>
      </c>
      <c r="E355" s="175" t="str">
        <f t="shared" si="6"/>
        <v>809VUSáng5</v>
      </c>
      <c r="F355" t="s">
        <v>1977</v>
      </c>
    </row>
  </sheetData>
  <autoFilter ref="A1:F355"/>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283"/>
  <sheetViews>
    <sheetView workbookViewId="0">
      <selection activeCell="AB9" sqref="AB9"/>
    </sheetView>
  </sheetViews>
  <sheetFormatPr defaultRowHeight="12.75" x14ac:dyDescent="0.2"/>
  <cols>
    <col min="1" max="1" width="6.7109375" style="136" customWidth="1"/>
    <col min="2" max="2" width="23.28515625" style="84" customWidth="1"/>
    <col min="3" max="3" width="10.28515625" style="84" customWidth="1"/>
    <col min="4" max="4" width="10.7109375" style="84" hidden="1" customWidth="1"/>
    <col min="5" max="5" width="12.28515625" style="84" hidden="1" customWidth="1"/>
    <col min="6" max="6" width="4.7109375" style="84" customWidth="1"/>
    <col min="7" max="7" width="11.5703125" style="84" customWidth="1"/>
    <col min="8" max="8" width="16.28515625" style="84" customWidth="1"/>
    <col min="9" max="9" width="9.140625" style="84" customWidth="1"/>
    <col min="10" max="10" width="6.7109375" style="84" hidden="1" customWidth="1"/>
    <col min="11" max="11" width="16.5703125" style="84" customWidth="1"/>
    <col min="12" max="12" width="11.85546875" style="84" hidden="1" customWidth="1"/>
    <col min="13" max="13" width="6.85546875" style="159" customWidth="1"/>
    <col min="14" max="14" width="7" style="159" customWidth="1"/>
    <col min="15" max="15" width="7.28515625" style="159" customWidth="1"/>
    <col min="16" max="16" width="13" style="159" customWidth="1"/>
    <col min="17" max="17" width="6.42578125" style="159" customWidth="1"/>
    <col min="18" max="18" width="5.5703125" style="84" hidden="1" customWidth="1"/>
    <col min="19" max="19" width="12.28515625" style="84" hidden="1" customWidth="1"/>
    <col min="20" max="20" width="19.140625" style="84" hidden="1" customWidth="1"/>
    <col min="21" max="21" width="12.5703125" style="84" hidden="1" customWidth="1"/>
    <col min="22" max="22" width="16.42578125" style="84" hidden="1" customWidth="1"/>
    <col min="23" max="23" width="16.7109375" style="84" hidden="1" customWidth="1"/>
    <col min="24" max="24" width="12.42578125" style="84" hidden="1" customWidth="1"/>
    <col min="25" max="25" width="14.140625" style="84" hidden="1" customWidth="1"/>
    <col min="26" max="26" width="26.42578125" style="84" hidden="1" customWidth="1"/>
    <col min="27" max="27" width="17.5703125" style="84" hidden="1" customWidth="1"/>
    <col min="28" max="33" width="9.140625" style="84" hidden="1" customWidth="1"/>
    <col min="34" max="197" width="9.140625" style="84" customWidth="1"/>
    <col min="198" max="198" width="6" style="84" customWidth="1"/>
    <col min="199" max="208" width="9.140625" style="84" customWidth="1"/>
    <col min="209" max="209" width="3.7109375" style="84" customWidth="1"/>
    <col min="210" max="16384" width="9.140625" style="84"/>
  </cols>
  <sheetData>
    <row r="1" spans="1:209" s="94" customFormat="1" ht="36" customHeight="1" x14ac:dyDescent="0.2">
      <c r="A1" s="90" t="s">
        <v>0</v>
      </c>
      <c r="B1" s="91" t="s">
        <v>193</v>
      </c>
      <c r="C1" s="91" t="s">
        <v>194</v>
      </c>
      <c r="D1" s="91" t="s">
        <v>1570</v>
      </c>
      <c r="E1" s="91" t="s">
        <v>880</v>
      </c>
      <c r="F1" s="91" t="s">
        <v>1</v>
      </c>
      <c r="G1" s="91" t="s">
        <v>2</v>
      </c>
      <c r="H1" s="91" t="s">
        <v>1972</v>
      </c>
      <c r="I1" s="92" t="s">
        <v>1647</v>
      </c>
      <c r="J1" s="165" t="s">
        <v>11</v>
      </c>
      <c r="K1" s="165" t="s">
        <v>350</v>
      </c>
      <c r="L1" s="93" t="s">
        <v>351</v>
      </c>
      <c r="M1" s="93" t="s">
        <v>7</v>
      </c>
      <c r="N1" s="93" t="s">
        <v>8</v>
      </c>
      <c r="O1" s="93" t="s">
        <v>9</v>
      </c>
      <c r="P1" s="93" t="s">
        <v>10</v>
      </c>
      <c r="Q1" s="93" t="s">
        <v>12</v>
      </c>
      <c r="R1" s="93" t="s">
        <v>1485</v>
      </c>
      <c r="S1" s="93" t="s">
        <v>13</v>
      </c>
      <c r="T1" s="93" t="s">
        <v>14</v>
      </c>
      <c r="U1" s="93" t="s">
        <v>15</v>
      </c>
      <c r="V1" s="93" t="s">
        <v>16</v>
      </c>
      <c r="W1" s="93" t="s">
        <v>195</v>
      </c>
      <c r="X1" s="93" t="s">
        <v>6</v>
      </c>
      <c r="Y1" s="93" t="s">
        <v>888</v>
      </c>
      <c r="Z1" s="172" t="s">
        <v>1973</v>
      </c>
      <c r="AA1" s="91"/>
      <c r="AB1" s="91"/>
      <c r="AC1" s="91"/>
    </row>
    <row r="2" spans="1:209" s="72" customFormat="1" ht="25.5" customHeight="1" x14ac:dyDescent="0.2">
      <c r="A2" s="74">
        <v>123</v>
      </c>
      <c r="B2" s="71" t="s">
        <v>1505</v>
      </c>
      <c r="C2" s="71" t="s">
        <v>1506</v>
      </c>
      <c r="D2" s="71" t="s">
        <v>27</v>
      </c>
      <c r="E2" s="71" t="s">
        <v>1747</v>
      </c>
      <c r="F2" s="71">
        <v>3</v>
      </c>
      <c r="G2" s="71" t="s">
        <v>192</v>
      </c>
      <c r="H2" s="71" t="s">
        <v>1644</v>
      </c>
      <c r="I2" s="71">
        <v>92</v>
      </c>
      <c r="J2" s="161">
        <v>1</v>
      </c>
      <c r="K2" s="161" t="s">
        <v>27</v>
      </c>
      <c r="L2" s="161"/>
      <c r="M2" s="161" t="s">
        <v>296</v>
      </c>
      <c r="N2" s="161" t="s">
        <v>1918</v>
      </c>
      <c r="O2" s="161" t="s">
        <v>298</v>
      </c>
      <c r="P2" s="161" t="s">
        <v>363</v>
      </c>
      <c r="Q2" s="169">
        <v>80</v>
      </c>
      <c r="R2" s="161"/>
      <c r="S2" s="161"/>
      <c r="T2" s="161"/>
      <c r="U2" s="161"/>
      <c r="V2" s="161"/>
      <c r="W2" s="161" t="s">
        <v>175</v>
      </c>
      <c r="X2" s="161" t="s">
        <v>67</v>
      </c>
      <c r="Y2" s="71"/>
      <c r="Z2" s="71"/>
      <c r="AA2" s="71" t="s">
        <v>1640</v>
      </c>
      <c r="AB2" s="71"/>
      <c r="AC2" s="71"/>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row>
    <row r="3" spans="1:209" ht="25.5" customHeight="1" x14ac:dyDescent="0.2">
      <c r="A3" s="74">
        <v>194</v>
      </c>
      <c r="B3" s="83" t="s">
        <v>246</v>
      </c>
      <c r="C3" s="83" t="s">
        <v>247</v>
      </c>
      <c r="D3" s="83"/>
      <c r="E3" s="83" t="s">
        <v>1796</v>
      </c>
      <c r="F3" s="83">
        <v>3</v>
      </c>
      <c r="G3" s="83" t="s">
        <v>192</v>
      </c>
      <c r="H3" s="83" t="s">
        <v>1644</v>
      </c>
      <c r="I3" s="83">
        <v>92</v>
      </c>
      <c r="J3" s="163">
        <v>1</v>
      </c>
      <c r="K3" s="163"/>
      <c r="L3" s="163"/>
      <c r="M3" s="161" t="s">
        <v>296</v>
      </c>
      <c r="N3" s="163" t="s">
        <v>1918</v>
      </c>
      <c r="O3" s="163" t="s">
        <v>297</v>
      </c>
      <c r="P3" s="161" t="s">
        <v>363</v>
      </c>
      <c r="Q3" s="169">
        <v>80</v>
      </c>
      <c r="R3" s="163"/>
      <c r="S3" s="163"/>
      <c r="T3" s="163"/>
      <c r="U3" s="163"/>
      <c r="V3" s="163"/>
      <c r="W3" s="163" t="s">
        <v>216</v>
      </c>
      <c r="X3" s="161" t="s">
        <v>67</v>
      </c>
      <c r="Y3" s="83"/>
      <c r="Z3" s="83" t="s">
        <v>1707</v>
      </c>
      <c r="AA3" s="83" t="s">
        <v>1490</v>
      </c>
      <c r="AB3" s="83"/>
      <c r="AC3" s="83"/>
      <c r="AD3" s="72"/>
      <c r="AE3" s="72"/>
    </row>
    <row r="4" spans="1:209" ht="25.5" customHeight="1" x14ac:dyDescent="0.2">
      <c r="A4" s="74">
        <v>41</v>
      </c>
      <c r="B4" s="71" t="s">
        <v>255</v>
      </c>
      <c r="C4" s="71" t="s">
        <v>256</v>
      </c>
      <c r="D4" s="71"/>
      <c r="E4" s="71" t="s">
        <v>1821</v>
      </c>
      <c r="F4" s="71">
        <v>3</v>
      </c>
      <c r="G4" s="71" t="s">
        <v>192</v>
      </c>
      <c r="H4" s="71" t="s">
        <v>1644</v>
      </c>
      <c r="I4" s="71">
        <v>92</v>
      </c>
      <c r="J4" s="161">
        <v>1</v>
      </c>
      <c r="K4" s="161"/>
      <c r="L4" s="161"/>
      <c r="M4" s="161" t="s">
        <v>296</v>
      </c>
      <c r="N4" s="161" t="s">
        <v>1919</v>
      </c>
      <c r="O4" s="161" t="s">
        <v>298</v>
      </c>
      <c r="P4" s="161" t="s">
        <v>363</v>
      </c>
      <c r="Q4" s="169">
        <v>80</v>
      </c>
      <c r="R4" s="161"/>
      <c r="S4" s="161"/>
      <c r="T4" s="161"/>
      <c r="U4" s="161"/>
      <c r="V4" s="161"/>
      <c r="W4" s="161" t="s">
        <v>175</v>
      </c>
      <c r="X4" s="161" t="s">
        <v>67</v>
      </c>
      <c r="Y4" s="71"/>
      <c r="Z4" s="71"/>
      <c r="AA4" s="71" t="s">
        <v>1640</v>
      </c>
      <c r="AB4" s="71"/>
      <c r="AC4" s="71"/>
      <c r="AD4" s="72"/>
      <c r="AE4" s="72"/>
    </row>
    <row r="5" spans="1:209" ht="25.5" customHeight="1" x14ac:dyDescent="0.2">
      <c r="A5" s="74">
        <v>77</v>
      </c>
      <c r="B5" s="71" t="s">
        <v>1630</v>
      </c>
      <c r="C5" s="71" t="s">
        <v>1631</v>
      </c>
      <c r="D5" s="71" t="s">
        <v>53</v>
      </c>
      <c r="E5" s="71" t="s">
        <v>1800</v>
      </c>
      <c r="F5" s="71">
        <v>3</v>
      </c>
      <c r="G5" s="71" t="s">
        <v>192</v>
      </c>
      <c r="H5" s="71" t="s">
        <v>1644</v>
      </c>
      <c r="I5" s="71">
        <v>92</v>
      </c>
      <c r="J5" s="161">
        <v>1</v>
      </c>
      <c r="K5" s="161" t="s">
        <v>53</v>
      </c>
      <c r="L5" s="161"/>
      <c r="M5" s="161" t="s">
        <v>296</v>
      </c>
      <c r="N5" s="161" t="s">
        <v>1919</v>
      </c>
      <c r="O5" s="163" t="s">
        <v>297</v>
      </c>
      <c r="P5" s="161" t="s">
        <v>363</v>
      </c>
      <c r="Q5" s="169">
        <v>80</v>
      </c>
      <c r="R5" s="161"/>
      <c r="S5" s="161"/>
      <c r="T5" s="161"/>
      <c r="U5" s="161"/>
      <c r="V5" s="161"/>
      <c r="W5" s="161" t="s">
        <v>216</v>
      </c>
      <c r="X5" s="161" t="s">
        <v>67</v>
      </c>
      <c r="Y5" s="71"/>
      <c r="Z5" s="71"/>
      <c r="AA5" s="71" t="s">
        <v>1640</v>
      </c>
      <c r="AB5" s="71"/>
      <c r="AC5" s="71"/>
    </row>
    <row r="6" spans="1:209" ht="25.5" customHeight="1" x14ac:dyDescent="0.2">
      <c r="A6" s="74">
        <v>144</v>
      </c>
      <c r="B6" s="71" t="s">
        <v>885</v>
      </c>
      <c r="C6" s="71" t="s">
        <v>887</v>
      </c>
      <c r="D6" s="71" t="s">
        <v>27</v>
      </c>
      <c r="E6" s="83" t="s">
        <v>1829</v>
      </c>
      <c r="F6" s="71">
        <v>3</v>
      </c>
      <c r="G6" s="71" t="s">
        <v>595</v>
      </c>
      <c r="H6" s="71" t="s">
        <v>1679</v>
      </c>
      <c r="I6" s="71">
        <v>60</v>
      </c>
      <c r="J6" s="161" t="s">
        <v>1918</v>
      </c>
      <c r="K6" s="161" t="s">
        <v>1609</v>
      </c>
      <c r="L6" s="161"/>
      <c r="M6" s="161" t="s">
        <v>296</v>
      </c>
      <c r="N6" s="163" t="s">
        <v>1920</v>
      </c>
      <c r="O6" s="161" t="s">
        <v>298</v>
      </c>
      <c r="P6" s="161" t="s">
        <v>363</v>
      </c>
      <c r="Q6" s="169">
        <v>80</v>
      </c>
      <c r="R6" s="161"/>
      <c r="S6" s="161"/>
      <c r="T6" s="161"/>
      <c r="U6" s="161"/>
      <c r="V6" s="161"/>
      <c r="W6" s="161" t="s">
        <v>175</v>
      </c>
      <c r="X6" s="161" t="s">
        <v>1959</v>
      </c>
      <c r="Y6" s="71"/>
      <c r="Z6" s="71"/>
      <c r="AA6" s="171" t="s">
        <v>1693</v>
      </c>
      <c r="AB6" s="71"/>
      <c r="AC6" s="71"/>
    </row>
    <row r="7" spans="1:209" ht="25.5" customHeight="1" x14ac:dyDescent="0.2">
      <c r="A7" s="74">
        <v>142</v>
      </c>
      <c r="B7" s="71" t="s">
        <v>885</v>
      </c>
      <c r="C7" s="71" t="s">
        <v>887</v>
      </c>
      <c r="D7" s="71" t="s">
        <v>27</v>
      </c>
      <c r="E7" s="83" t="s">
        <v>1828</v>
      </c>
      <c r="F7" s="71">
        <v>3</v>
      </c>
      <c r="G7" s="71" t="s">
        <v>595</v>
      </c>
      <c r="H7" s="71" t="s">
        <v>1679</v>
      </c>
      <c r="I7" s="71">
        <v>60</v>
      </c>
      <c r="J7" s="161" t="s">
        <v>1918</v>
      </c>
      <c r="K7" s="161" t="s">
        <v>27</v>
      </c>
      <c r="L7" s="161"/>
      <c r="M7" s="161" t="s">
        <v>296</v>
      </c>
      <c r="N7" s="163" t="s">
        <v>1920</v>
      </c>
      <c r="O7" s="163" t="s">
        <v>297</v>
      </c>
      <c r="P7" s="161" t="s">
        <v>363</v>
      </c>
      <c r="Q7" s="169">
        <v>80</v>
      </c>
      <c r="R7" s="161"/>
      <c r="S7" s="161"/>
      <c r="T7" s="161"/>
      <c r="U7" s="161"/>
      <c r="V7" s="161"/>
      <c r="W7" s="161" t="s">
        <v>175</v>
      </c>
      <c r="X7" s="161" t="s">
        <v>1959</v>
      </c>
      <c r="Y7" s="71"/>
      <c r="Z7" s="71"/>
      <c r="AA7" s="71" t="s">
        <v>1640</v>
      </c>
      <c r="AB7" s="71"/>
      <c r="AC7" s="71"/>
      <c r="AD7" s="72"/>
      <c r="AE7" s="72"/>
    </row>
    <row r="8" spans="1:209" s="72" customFormat="1" ht="25.5" customHeight="1" x14ac:dyDescent="0.2">
      <c r="A8" s="74">
        <v>39</v>
      </c>
      <c r="B8" s="83" t="s">
        <v>165</v>
      </c>
      <c r="C8" s="83" t="s">
        <v>906</v>
      </c>
      <c r="D8" s="83" t="s">
        <v>27</v>
      </c>
      <c r="E8" s="83" t="s">
        <v>906</v>
      </c>
      <c r="F8" s="83">
        <v>3</v>
      </c>
      <c r="G8" s="83" t="s">
        <v>192</v>
      </c>
      <c r="H8" s="83" t="s">
        <v>1644</v>
      </c>
      <c r="I8" s="83">
        <v>92</v>
      </c>
      <c r="J8" s="163">
        <v>1</v>
      </c>
      <c r="K8" s="163" t="s">
        <v>27</v>
      </c>
      <c r="L8" s="163"/>
      <c r="M8" s="161" t="s">
        <v>296</v>
      </c>
      <c r="N8" s="163" t="s">
        <v>1956</v>
      </c>
      <c r="O8" s="161" t="s">
        <v>298</v>
      </c>
      <c r="P8" s="161" t="s">
        <v>363</v>
      </c>
      <c r="Q8" s="169">
        <v>80</v>
      </c>
      <c r="R8" s="163"/>
      <c r="S8" s="163"/>
      <c r="T8" s="163"/>
      <c r="U8" s="163"/>
      <c r="V8" s="163"/>
      <c r="W8" s="163" t="s">
        <v>175</v>
      </c>
      <c r="X8" s="161" t="s">
        <v>67</v>
      </c>
      <c r="Y8" s="83"/>
      <c r="Z8" s="83"/>
      <c r="AA8" s="83" t="s">
        <v>1490</v>
      </c>
      <c r="AB8" s="83"/>
      <c r="AC8" s="83"/>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row>
    <row r="9" spans="1:209" s="72" customFormat="1" ht="25.5" customHeight="1" x14ac:dyDescent="0.2">
      <c r="A9" s="74">
        <v>165</v>
      </c>
      <c r="B9" s="83" t="s">
        <v>36</v>
      </c>
      <c r="C9" s="83" t="s">
        <v>37</v>
      </c>
      <c r="D9" s="83" t="s">
        <v>43</v>
      </c>
      <c r="E9" s="83" t="s">
        <v>37</v>
      </c>
      <c r="F9" s="83">
        <v>3</v>
      </c>
      <c r="G9" s="83" t="s">
        <v>192</v>
      </c>
      <c r="H9" s="83" t="s">
        <v>1644</v>
      </c>
      <c r="I9" s="83">
        <v>92</v>
      </c>
      <c r="J9" s="163">
        <v>1</v>
      </c>
      <c r="K9" s="163" t="s">
        <v>43</v>
      </c>
      <c r="L9" s="163"/>
      <c r="M9" s="161" t="s">
        <v>296</v>
      </c>
      <c r="N9" s="163" t="s">
        <v>1956</v>
      </c>
      <c r="O9" s="163" t="s">
        <v>297</v>
      </c>
      <c r="P9" s="161" t="s">
        <v>363</v>
      </c>
      <c r="Q9" s="169">
        <v>80</v>
      </c>
      <c r="R9" s="163"/>
      <c r="S9" s="163"/>
      <c r="T9" s="163"/>
      <c r="U9" s="163"/>
      <c r="V9" s="163"/>
      <c r="W9" s="163" t="s">
        <v>174</v>
      </c>
      <c r="X9" s="161" t="s">
        <v>67</v>
      </c>
      <c r="Y9" s="83"/>
      <c r="Z9" s="83"/>
      <c r="AA9" s="83" t="s">
        <v>1490</v>
      </c>
      <c r="AB9" s="83"/>
      <c r="AC9" s="83"/>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row>
    <row r="10" spans="1:209" s="111" customFormat="1" ht="27.75" customHeight="1" x14ac:dyDescent="0.2">
      <c r="A10" s="74">
        <v>48</v>
      </c>
      <c r="B10" s="71" t="s">
        <v>35</v>
      </c>
      <c r="C10" s="71" t="s">
        <v>28</v>
      </c>
      <c r="D10" s="71" t="s">
        <v>43</v>
      </c>
      <c r="E10" s="71" t="s">
        <v>1736</v>
      </c>
      <c r="F10" s="71">
        <v>3</v>
      </c>
      <c r="G10" s="71" t="s">
        <v>192</v>
      </c>
      <c r="H10" s="71" t="s">
        <v>132</v>
      </c>
      <c r="I10" s="71">
        <v>75</v>
      </c>
      <c r="J10" s="161">
        <v>1</v>
      </c>
      <c r="K10" s="161" t="s">
        <v>205</v>
      </c>
      <c r="L10" s="161"/>
      <c r="M10" s="161" t="s">
        <v>186</v>
      </c>
      <c r="N10" s="161" t="s">
        <v>1918</v>
      </c>
      <c r="O10" s="161" t="s">
        <v>301</v>
      </c>
      <c r="P10" s="161" t="s">
        <v>363</v>
      </c>
      <c r="Q10" s="169">
        <v>80</v>
      </c>
      <c r="R10" s="161"/>
      <c r="S10" s="161"/>
      <c r="T10" s="161"/>
      <c r="U10" s="161"/>
      <c r="V10" s="161"/>
      <c r="W10" s="161" t="s">
        <v>175</v>
      </c>
      <c r="X10" s="161" t="s">
        <v>132</v>
      </c>
      <c r="Y10" s="71"/>
      <c r="Z10" s="71"/>
      <c r="AA10" s="71" t="s">
        <v>1510</v>
      </c>
      <c r="AB10" s="71"/>
      <c r="AC10" s="71"/>
    </row>
    <row r="11" spans="1:209" s="72" customFormat="1" ht="25.5" customHeight="1" x14ac:dyDescent="0.2">
      <c r="A11" s="74">
        <v>185</v>
      </c>
      <c r="B11" s="71" t="s">
        <v>164</v>
      </c>
      <c r="C11" s="71" t="s">
        <v>126</v>
      </c>
      <c r="D11" s="71" t="s">
        <v>30</v>
      </c>
      <c r="E11" s="71" t="s">
        <v>126</v>
      </c>
      <c r="F11" s="71">
        <v>3</v>
      </c>
      <c r="G11" s="71" t="s">
        <v>192</v>
      </c>
      <c r="H11" s="71" t="s">
        <v>132</v>
      </c>
      <c r="I11" s="71">
        <v>72</v>
      </c>
      <c r="J11" s="161">
        <v>2</v>
      </c>
      <c r="K11" s="161" t="s">
        <v>30</v>
      </c>
      <c r="L11" s="161"/>
      <c r="M11" s="161" t="s">
        <v>186</v>
      </c>
      <c r="N11" s="161" t="s">
        <v>1918</v>
      </c>
      <c r="O11" s="161" t="s">
        <v>336</v>
      </c>
      <c r="P11" s="161" t="s">
        <v>363</v>
      </c>
      <c r="Q11" s="169">
        <v>80</v>
      </c>
      <c r="R11" s="161"/>
      <c r="S11" s="161"/>
      <c r="T11" s="161"/>
      <c r="U11" s="161"/>
      <c r="V11" s="161"/>
      <c r="W11" s="161" t="s">
        <v>260</v>
      </c>
      <c r="X11" s="161" t="s">
        <v>132</v>
      </c>
      <c r="Y11" s="71"/>
      <c r="Z11" s="71"/>
      <c r="AA11" s="71" t="s">
        <v>1510</v>
      </c>
      <c r="AB11" s="71"/>
      <c r="AC11" s="71"/>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row>
    <row r="12" spans="1:209" s="72" customFormat="1" ht="25.5" customHeight="1" x14ac:dyDescent="0.2">
      <c r="A12" s="74">
        <v>187</v>
      </c>
      <c r="B12" s="83" t="s">
        <v>24</v>
      </c>
      <c r="C12" s="83" t="s">
        <v>25</v>
      </c>
      <c r="D12" s="83" t="s">
        <v>30</v>
      </c>
      <c r="E12" s="83" t="s">
        <v>1757</v>
      </c>
      <c r="F12" s="83">
        <v>3</v>
      </c>
      <c r="G12" s="83" t="s">
        <v>192</v>
      </c>
      <c r="H12" s="83" t="s">
        <v>132</v>
      </c>
      <c r="I12" s="83">
        <v>72</v>
      </c>
      <c r="J12" s="163">
        <v>2</v>
      </c>
      <c r="K12" s="163" t="s">
        <v>30</v>
      </c>
      <c r="L12" s="163"/>
      <c r="M12" s="161" t="s">
        <v>186</v>
      </c>
      <c r="N12" s="161" t="s">
        <v>1919</v>
      </c>
      <c r="O12" s="161" t="s">
        <v>301</v>
      </c>
      <c r="P12" s="161" t="s">
        <v>363</v>
      </c>
      <c r="Q12" s="169">
        <v>80</v>
      </c>
      <c r="R12" s="163"/>
      <c r="S12" s="163"/>
      <c r="T12" s="163"/>
      <c r="U12" s="163"/>
      <c r="V12" s="163"/>
      <c r="W12" s="163" t="s">
        <v>260</v>
      </c>
      <c r="X12" s="161" t="s">
        <v>132</v>
      </c>
      <c r="Y12" s="83"/>
      <c r="Z12" s="83"/>
      <c r="AA12" s="83" t="s">
        <v>1490</v>
      </c>
      <c r="AB12" s="83"/>
      <c r="AC12" s="83"/>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row>
    <row r="13" spans="1:209" s="72" customFormat="1" ht="25.5" customHeight="1" x14ac:dyDescent="0.2">
      <c r="A13" s="74">
        <v>17</v>
      </c>
      <c r="B13" s="134" t="s">
        <v>1486</v>
      </c>
      <c r="C13" s="83" t="s">
        <v>1487</v>
      </c>
      <c r="D13" s="83" t="s">
        <v>137</v>
      </c>
      <c r="E13" s="83" t="s">
        <v>1759</v>
      </c>
      <c r="F13" s="83">
        <v>3</v>
      </c>
      <c r="G13" s="83" t="s">
        <v>192</v>
      </c>
      <c r="H13" s="83" t="s">
        <v>132</v>
      </c>
      <c r="I13" s="83">
        <v>72</v>
      </c>
      <c r="J13" s="163">
        <v>2</v>
      </c>
      <c r="K13" s="163" t="s">
        <v>137</v>
      </c>
      <c r="L13" s="163"/>
      <c r="M13" s="161" t="s">
        <v>186</v>
      </c>
      <c r="N13" s="161" t="s">
        <v>1919</v>
      </c>
      <c r="O13" s="161" t="s">
        <v>336</v>
      </c>
      <c r="P13" s="161" t="s">
        <v>363</v>
      </c>
      <c r="Q13" s="169">
        <v>80</v>
      </c>
      <c r="R13" s="163"/>
      <c r="S13" s="163"/>
      <c r="T13" s="163"/>
      <c r="U13" s="163"/>
      <c r="V13" s="163"/>
      <c r="W13" s="163" t="s">
        <v>260</v>
      </c>
      <c r="X13" s="161" t="s">
        <v>132</v>
      </c>
      <c r="Y13" s="83"/>
      <c r="Z13" s="83"/>
      <c r="AA13" s="83" t="s">
        <v>1490</v>
      </c>
      <c r="AB13" s="83"/>
      <c r="AC13" s="83"/>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row>
    <row r="14" spans="1:209" ht="25.5" customHeight="1" x14ac:dyDescent="0.2">
      <c r="A14" s="74">
        <v>196</v>
      </c>
      <c r="B14" s="83" t="s">
        <v>246</v>
      </c>
      <c r="C14" s="83" t="s">
        <v>247</v>
      </c>
      <c r="D14" s="83"/>
      <c r="E14" s="83" t="s">
        <v>416</v>
      </c>
      <c r="F14" s="83">
        <v>3</v>
      </c>
      <c r="G14" s="83" t="s">
        <v>192</v>
      </c>
      <c r="H14" s="83" t="s">
        <v>132</v>
      </c>
      <c r="I14" s="83">
        <v>72</v>
      </c>
      <c r="J14" s="163">
        <v>2</v>
      </c>
      <c r="K14" s="163"/>
      <c r="L14" s="163"/>
      <c r="M14" s="161" t="s">
        <v>186</v>
      </c>
      <c r="N14" s="161" t="s">
        <v>1920</v>
      </c>
      <c r="O14" s="161" t="s">
        <v>301</v>
      </c>
      <c r="P14" s="161" t="s">
        <v>363</v>
      </c>
      <c r="Q14" s="169">
        <v>80</v>
      </c>
      <c r="R14" s="163"/>
      <c r="S14" s="163"/>
      <c r="T14" s="163"/>
      <c r="U14" s="163"/>
      <c r="V14" s="163"/>
      <c r="W14" s="163" t="s">
        <v>216</v>
      </c>
      <c r="X14" s="161" t="s">
        <v>132</v>
      </c>
      <c r="Y14" s="83"/>
      <c r="Z14" s="83" t="s">
        <v>1707</v>
      </c>
      <c r="AA14" s="83" t="s">
        <v>1490</v>
      </c>
      <c r="AB14" s="83"/>
      <c r="AC14" s="83"/>
    </row>
    <row r="15" spans="1:209" ht="25.5" customHeight="1" x14ac:dyDescent="0.2">
      <c r="A15" s="74">
        <v>59</v>
      </c>
      <c r="B15" s="83" t="s">
        <v>1488</v>
      </c>
      <c r="C15" s="83" t="s">
        <v>1489</v>
      </c>
      <c r="D15" s="83" t="s">
        <v>30</v>
      </c>
      <c r="E15" s="83" t="s">
        <v>1815</v>
      </c>
      <c r="F15" s="83">
        <v>3</v>
      </c>
      <c r="G15" s="83" t="s">
        <v>192</v>
      </c>
      <c r="H15" s="83" t="s">
        <v>132</v>
      </c>
      <c r="I15" s="83">
        <v>75</v>
      </c>
      <c r="J15" s="163">
        <v>2</v>
      </c>
      <c r="K15" s="163" t="s">
        <v>30</v>
      </c>
      <c r="L15" s="163"/>
      <c r="M15" s="161" t="s">
        <v>186</v>
      </c>
      <c r="N15" s="161" t="s">
        <v>1920</v>
      </c>
      <c r="O15" s="161" t="s">
        <v>336</v>
      </c>
      <c r="P15" s="161" t="s">
        <v>363</v>
      </c>
      <c r="Q15" s="169">
        <v>80</v>
      </c>
      <c r="R15" s="163"/>
      <c r="S15" s="163"/>
      <c r="T15" s="163"/>
      <c r="U15" s="163"/>
      <c r="V15" s="163"/>
      <c r="W15" s="163" t="s">
        <v>731</v>
      </c>
      <c r="X15" s="161" t="s">
        <v>132</v>
      </c>
      <c r="Y15" s="83"/>
      <c r="Z15" s="83"/>
      <c r="AA15" s="83" t="s">
        <v>1490</v>
      </c>
      <c r="AB15" s="83"/>
      <c r="AC15" s="83"/>
    </row>
    <row r="16" spans="1:209" s="72" customFormat="1" ht="25.5" customHeight="1" x14ac:dyDescent="0.2">
      <c r="A16" s="74">
        <v>50</v>
      </c>
      <c r="B16" s="71" t="s">
        <v>1495</v>
      </c>
      <c r="C16" s="71" t="s">
        <v>1496</v>
      </c>
      <c r="D16" s="71" t="s">
        <v>23</v>
      </c>
      <c r="E16" s="71" t="s">
        <v>1833</v>
      </c>
      <c r="F16" s="71">
        <v>3</v>
      </c>
      <c r="G16" s="71" t="s">
        <v>192</v>
      </c>
      <c r="H16" s="71" t="s">
        <v>132</v>
      </c>
      <c r="I16" s="71">
        <v>75</v>
      </c>
      <c r="J16" s="161">
        <v>2</v>
      </c>
      <c r="K16" s="161" t="s">
        <v>23</v>
      </c>
      <c r="L16" s="161"/>
      <c r="M16" s="161" t="s">
        <v>186</v>
      </c>
      <c r="N16" s="161" t="s">
        <v>1956</v>
      </c>
      <c r="O16" s="161" t="s">
        <v>301</v>
      </c>
      <c r="P16" s="161" t="s">
        <v>363</v>
      </c>
      <c r="Q16" s="169">
        <v>80</v>
      </c>
      <c r="R16" s="161"/>
      <c r="S16" s="161"/>
      <c r="T16" s="161"/>
      <c r="U16" s="161"/>
      <c r="V16" s="161"/>
      <c r="W16" s="161" t="s">
        <v>260</v>
      </c>
      <c r="X16" s="161" t="s">
        <v>132</v>
      </c>
      <c r="Y16" s="71"/>
      <c r="Z16" s="71"/>
      <c r="AA16" s="71" t="s">
        <v>1510</v>
      </c>
      <c r="AB16" s="71"/>
      <c r="AC16" s="71"/>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row>
    <row r="17" spans="1:209" ht="25.5" customHeight="1" x14ac:dyDescent="0.2">
      <c r="A17" s="74">
        <v>175</v>
      </c>
      <c r="B17" s="71" t="s">
        <v>108</v>
      </c>
      <c r="C17" s="71" t="s">
        <v>110</v>
      </c>
      <c r="D17" s="71" t="s">
        <v>43</v>
      </c>
      <c r="E17" s="71" t="s">
        <v>1738</v>
      </c>
      <c r="F17" s="71">
        <v>3</v>
      </c>
      <c r="G17" s="71" t="s">
        <v>192</v>
      </c>
      <c r="H17" s="71" t="s">
        <v>1589</v>
      </c>
      <c r="I17" s="71">
        <v>70</v>
      </c>
      <c r="J17" s="161">
        <v>1</v>
      </c>
      <c r="K17" s="161" t="s">
        <v>43</v>
      </c>
      <c r="L17" s="161"/>
      <c r="M17" s="161" t="s">
        <v>296</v>
      </c>
      <c r="N17" s="161" t="s">
        <v>1918</v>
      </c>
      <c r="O17" s="161" t="s">
        <v>298</v>
      </c>
      <c r="P17" s="161" t="s">
        <v>364</v>
      </c>
      <c r="Q17" s="169">
        <v>80</v>
      </c>
      <c r="R17" s="161"/>
      <c r="S17" s="161"/>
      <c r="T17" s="161"/>
      <c r="U17" s="161"/>
      <c r="V17" s="161"/>
      <c r="W17" s="161" t="s">
        <v>174</v>
      </c>
      <c r="X17" s="161"/>
      <c r="Y17" s="71"/>
      <c r="Z17" s="71"/>
      <c r="AA17" s="71" t="s">
        <v>1678</v>
      </c>
      <c r="AB17" s="71"/>
      <c r="AC17" s="71"/>
    </row>
    <row r="18" spans="1:209" ht="25.5" customHeight="1" x14ac:dyDescent="0.2">
      <c r="A18" s="74">
        <v>193</v>
      </c>
      <c r="B18" s="83" t="s">
        <v>246</v>
      </c>
      <c r="C18" s="83" t="s">
        <v>247</v>
      </c>
      <c r="D18" s="83"/>
      <c r="E18" s="83" t="s">
        <v>1795</v>
      </c>
      <c r="F18" s="83">
        <v>3</v>
      </c>
      <c r="G18" s="83" t="s">
        <v>192</v>
      </c>
      <c r="H18" s="83" t="s">
        <v>1589</v>
      </c>
      <c r="I18" s="83">
        <v>70</v>
      </c>
      <c r="J18" s="163">
        <v>1</v>
      </c>
      <c r="K18" s="163"/>
      <c r="L18" s="163"/>
      <c r="M18" s="161" t="s">
        <v>296</v>
      </c>
      <c r="N18" s="163" t="s">
        <v>1918</v>
      </c>
      <c r="O18" s="161" t="s">
        <v>297</v>
      </c>
      <c r="P18" s="161" t="s">
        <v>364</v>
      </c>
      <c r="Q18" s="169">
        <v>80</v>
      </c>
      <c r="R18" s="163"/>
      <c r="S18" s="163"/>
      <c r="T18" s="163"/>
      <c r="U18" s="163"/>
      <c r="V18" s="163"/>
      <c r="W18" s="163" t="s">
        <v>216</v>
      </c>
      <c r="X18" s="163"/>
      <c r="Y18" s="83"/>
      <c r="Z18" s="83" t="s">
        <v>1707</v>
      </c>
      <c r="AA18" s="83" t="s">
        <v>1490</v>
      </c>
      <c r="AB18" s="83"/>
      <c r="AC18" s="83"/>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row>
    <row r="19" spans="1:209" ht="25.5" customHeight="1" x14ac:dyDescent="0.2">
      <c r="A19" s="74">
        <v>167</v>
      </c>
      <c r="B19" s="71" t="s">
        <v>112</v>
      </c>
      <c r="C19" s="71" t="s">
        <v>113</v>
      </c>
      <c r="D19" s="71" t="s">
        <v>43</v>
      </c>
      <c r="E19" s="71" t="s">
        <v>113</v>
      </c>
      <c r="F19" s="71">
        <v>3</v>
      </c>
      <c r="G19" s="71" t="s">
        <v>192</v>
      </c>
      <c r="H19" s="71" t="s">
        <v>1589</v>
      </c>
      <c r="I19" s="71">
        <v>70</v>
      </c>
      <c r="J19" s="161">
        <v>1</v>
      </c>
      <c r="K19" s="161" t="s">
        <v>43</v>
      </c>
      <c r="L19" s="161"/>
      <c r="M19" s="161" t="s">
        <v>296</v>
      </c>
      <c r="N19" s="161" t="s">
        <v>1919</v>
      </c>
      <c r="O19" s="161" t="s">
        <v>298</v>
      </c>
      <c r="P19" s="161" t="s">
        <v>364</v>
      </c>
      <c r="Q19" s="169">
        <v>80</v>
      </c>
      <c r="R19" s="161"/>
      <c r="S19" s="161"/>
      <c r="T19" s="161"/>
      <c r="U19" s="161"/>
      <c r="V19" s="161"/>
      <c r="W19" s="161" t="s">
        <v>174</v>
      </c>
      <c r="X19" s="161"/>
      <c r="Y19" s="71"/>
      <c r="Z19" s="71"/>
      <c r="AA19" s="71" t="s">
        <v>1678</v>
      </c>
      <c r="AB19" s="71"/>
      <c r="AC19" s="71"/>
    </row>
    <row r="20" spans="1:209" ht="25.5" customHeight="1" x14ac:dyDescent="0.2">
      <c r="A20" s="74">
        <v>71</v>
      </c>
      <c r="B20" s="83" t="s">
        <v>160</v>
      </c>
      <c r="C20" s="83" t="s">
        <v>161</v>
      </c>
      <c r="D20" s="83" t="s">
        <v>43</v>
      </c>
      <c r="E20" s="83" t="s">
        <v>161</v>
      </c>
      <c r="F20" s="83">
        <v>3</v>
      </c>
      <c r="G20" s="83" t="s">
        <v>192</v>
      </c>
      <c r="H20" s="83" t="s">
        <v>1589</v>
      </c>
      <c r="I20" s="83">
        <v>70</v>
      </c>
      <c r="J20" s="163">
        <v>1</v>
      </c>
      <c r="K20" s="163" t="s">
        <v>43</v>
      </c>
      <c r="L20" s="163"/>
      <c r="M20" s="161" t="s">
        <v>296</v>
      </c>
      <c r="N20" s="163" t="s">
        <v>1919</v>
      </c>
      <c r="O20" s="161" t="s">
        <v>297</v>
      </c>
      <c r="P20" s="161" t="s">
        <v>364</v>
      </c>
      <c r="Q20" s="169">
        <v>80</v>
      </c>
      <c r="R20" s="163"/>
      <c r="S20" s="163"/>
      <c r="T20" s="163"/>
      <c r="U20" s="163"/>
      <c r="V20" s="163"/>
      <c r="W20" s="163" t="s">
        <v>174</v>
      </c>
      <c r="X20" s="163"/>
      <c r="Y20" s="83"/>
      <c r="Z20" s="83"/>
      <c r="AA20" s="83" t="s">
        <v>1490</v>
      </c>
      <c r="AB20" s="83"/>
      <c r="AC20" s="83"/>
      <c r="AD20" s="72"/>
      <c r="AE20" s="72"/>
    </row>
    <row r="21" spans="1:209" ht="25.5" customHeight="1" x14ac:dyDescent="0.2">
      <c r="A21" s="74">
        <v>199</v>
      </c>
      <c r="B21" s="71" t="s">
        <v>167</v>
      </c>
      <c r="C21" s="71" t="s">
        <v>292</v>
      </c>
      <c r="D21" s="71" t="s">
        <v>1546</v>
      </c>
      <c r="E21" s="71" t="s">
        <v>1835</v>
      </c>
      <c r="F21" s="71">
        <v>3</v>
      </c>
      <c r="G21" s="71" t="s">
        <v>192</v>
      </c>
      <c r="H21" s="71" t="s">
        <v>1589</v>
      </c>
      <c r="I21" s="71">
        <v>70</v>
      </c>
      <c r="J21" s="161">
        <v>1</v>
      </c>
      <c r="K21" s="71" t="s">
        <v>1546</v>
      </c>
      <c r="L21" s="161"/>
      <c r="M21" s="161" t="s">
        <v>296</v>
      </c>
      <c r="N21" s="161" t="s">
        <v>1920</v>
      </c>
      <c r="O21" s="161" t="s">
        <v>298</v>
      </c>
      <c r="P21" s="161" t="s">
        <v>364</v>
      </c>
      <c r="Q21" s="169">
        <v>80</v>
      </c>
      <c r="R21" s="161"/>
      <c r="S21" s="161"/>
      <c r="T21" s="161"/>
      <c r="U21" s="161"/>
      <c r="V21" s="161"/>
      <c r="W21" s="161" t="s">
        <v>174</v>
      </c>
      <c r="X21" s="161"/>
      <c r="Y21" s="71"/>
      <c r="Z21" s="71"/>
      <c r="AA21" s="71" t="s">
        <v>1678</v>
      </c>
      <c r="AB21" s="71"/>
      <c r="AC21" s="71"/>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row>
    <row r="22" spans="1:209" ht="25.5" customHeight="1" x14ac:dyDescent="0.2">
      <c r="A22" s="74">
        <v>177</v>
      </c>
      <c r="B22" s="71" t="s">
        <v>17</v>
      </c>
      <c r="C22" s="71" t="s">
        <v>18</v>
      </c>
      <c r="D22" s="71" t="s">
        <v>43</v>
      </c>
      <c r="E22" s="71" t="s">
        <v>18</v>
      </c>
      <c r="F22" s="71">
        <v>3</v>
      </c>
      <c r="G22" s="71" t="s">
        <v>192</v>
      </c>
      <c r="H22" s="71" t="s">
        <v>1589</v>
      </c>
      <c r="I22" s="71">
        <v>70</v>
      </c>
      <c r="J22" s="161">
        <v>1</v>
      </c>
      <c r="K22" s="161" t="s">
        <v>43</v>
      </c>
      <c r="L22" s="161"/>
      <c r="M22" s="161" t="s">
        <v>296</v>
      </c>
      <c r="N22" s="161" t="s">
        <v>1920</v>
      </c>
      <c r="O22" s="161" t="s">
        <v>297</v>
      </c>
      <c r="P22" s="161" t="s">
        <v>364</v>
      </c>
      <c r="Q22" s="169">
        <v>80</v>
      </c>
      <c r="R22" s="161"/>
      <c r="S22" s="161"/>
      <c r="T22" s="161"/>
      <c r="U22" s="161"/>
      <c r="V22" s="161"/>
      <c r="W22" s="161" t="s">
        <v>174</v>
      </c>
      <c r="X22" s="161"/>
      <c r="Y22" s="71"/>
      <c r="Z22" s="71"/>
      <c r="AA22" s="71" t="s">
        <v>1678</v>
      </c>
      <c r="AB22" s="71"/>
      <c r="AC22" s="71"/>
    </row>
    <row r="23" spans="1:209" ht="25.5" customHeight="1" x14ac:dyDescent="0.2">
      <c r="A23" s="74">
        <v>100</v>
      </c>
      <c r="B23" s="71" t="s">
        <v>1704</v>
      </c>
      <c r="C23" s="71" t="s">
        <v>100</v>
      </c>
      <c r="D23" s="71" t="s">
        <v>83</v>
      </c>
      <c r="E23" s="71" t="s">
        <v>100</v>
      </c>
      <c r="F23" s="71">
        <v>3</v>
      </c>
      <c r="G23" s="71" t="s">
        <v>192</v>
      </c>
      <c r="H23" s="71" t="s">
        <v>1589</v>
      </c>
      <c r="I23" s="71">
        <v>50</v>
      </c>
      <c r="J23" s="161">
        <v>1</v>
      </c>
      <c r="K23" s="161" t="s">
        <v>83</v>
      </c>
      <c r="L23" s="161"/>
      <c r="M23" s="161" t="s">
        <v>296</v>
      </c>
      <c r="N23" s="161" t="s">
        <v>1956</v>
      </c>
      <c r="O23" s="161" t="s">
        <v>297</v>
      </c>
      <c r="P23" s="161" t="s">
        <v>364</v>
      </c>
      <c r="Q23" s="169">
        <v>80</v>
      </c>
      <c r="R23" s="161"/>
      <c r="S23" s="161"/>
      <c r="T23" s="161"/>
      <c r="U23" s="161"/>
      <c r="V23" s="161"/>
      <c r="W23" s="163" t="s">
        <v>144</v>
      </c>
      <c r="X23" s="163" t="s">
        <v>107</v>
      </c>
      <c r="Y23" s="71"/>
      <c r="Z23" s="71" t="s">
        <v>1705</v>
      </c>
      <c r="AA23" s="83" t="s">
        <v>1490</v>
      </c>
      <c r="AB23" s="71"/>
      <c r="AC23" s="71"/>
    </row>
    <row r="24" spans="1:209" ht="25.5" customHeight="1" x14ac:dyDescent="0.2">
      <c r="A24" s="74">
        <v>138</v>
      </c>
      <c r="B24" s="83" t="s">
        <v>1549</v>
      </c>
      <c r="C24" s="83" t="s">
        <v>1550</v>
      </c>
      <c r="D24" s="83" t="s">
        <v>29</v>
      </c>
      <c r="E24" s="83" t="s">
        <v>1787</v>
      </c>
      <c r="F24" s="83">
        <v>3</v>
      </c>
      <c r="G24" s="83" t="s">
        <v>262</v>
      </c>
      <c r="H24" s="83" t="s">
        <v>1691</v>
      </c>
      <c r="I24" s="83" t="s">
        <v>1692</v>
      </c>
      <c r="J24" s="163">
        <v>1</v>
      </c>
      <c r="K24" s="163" t="s">
        <v>29</v>
      </c>
      <c r="L24" s="163"/>
      <c r="M24" s="161" t="s">
        <v>296</v>
      </c>
      <c r="N24" s="161" t="s">
        <v>1955</v>
      </c>
      <c r="O24" s="161" t="s">
        <v>298</v>
      </c>
      <c r="P24" s="163" t="s">
        <v>364</v>
      </c>
      <c r="Q24" s="169">
        <v>80</v>
      </c>
      <c r="R24" s="163"/>
      <c r="S24" s="163"/>
      <c r="T24" s="163"/>
      <c r="U24" s="163"/>
      <c r="V24" s="163"/>
      <c r="W24" s="163" t="s">
        <v>173</v>
      </c>
      <c r="X24" s="163"/>
      <c r="Y24" s="83"/>
      <c r="Z24" s="83"/>
      <c r="AA24" s="83" t="s">
        <v>1490</v>
      </c>
      <c r="AB24" s="83"/>
      <c r="AC24" s="83"/>
    </row>
    <row r="25" spans="1:209" ht="25.5" customHeight="1" x14ac:dyDescent="0.2">
      <c r="A25" s="74">
        <v>104</v>
      </c>
      <c r="B25" s="83" t="s">
        <v>1548</v>
      </c>
      <c r="C25" s="83" t="s">
        <v>43</v>
      </c>
      <c r="D25" s="83" t="s">
        <v>29</v>
      </c>
      <c r="E25" s="83" t="s">
        <v>1782</v>
      </c>
      <c r="F25" s="83">
        <v>3</v>
      </c>
      <c r="G25" s="83" t="s">
        <v>262</v>
      </c>
      <c r="H25" s="83" t="s">
        <v>1660</v>
      </c>
      <c r="I25" s="83">
        <v>14</v>
      </c>
      <c r="J25" s="163">
        <v>1</v>
      </c>
      <c r="K25" s="163" t="s">
        <v>29</v>
      </c>
      <c r="L25" s="163"/>
      <c r="M25" s="161" t="s">
        <v>296</v>
      </c>
      <c r="N25" s="161" t="s">
        <v>1955</v>
      </c>
      <c r="O25" s="161" t="s">
        <v>297</v>
      </c>
      <c r="P25" s="163" t="s">
        <v>364</v>
      </c>
      <c r="Q25" s="169">
        <v>80</v>
      </c>
      <c r="R25" s="163"/>
      <c r="S25" s="163"/>
      <c r="T25" s="163"/>
      <c r="U25" s="163"/>
      <c r="V25" s="163"/>
      <c r="W25" s="166" t="s">
        <v>173</v>
      </c>
      <c r="X25" s="163"/>
      <c r="Y25" s="83"/>
      <c r="Z25" s="83"/>
      <c r="AA25" s="83" t="s">
        <v>1490</v>
      </c>
      <c r="AB25" s="83"/>
      <c r="AC25" s="83"/>
    </row>
    <row r="26" spans="1:209" s="72" customFormat="1" ht="25.5" customHeight="1" x14ac:dyDescent="0.2">
      <c r="A26" s="74">
        <v>179</v>
      </c>
      <c r="B26" s="83" t="s">
        <v>149</v>
      </c>
      <c r="C26" s="83" t="s">
        <v>119</v>
      </c>
      <c r="D26" s="83" t="s">
        <v>75</v>
      </c>
      <c r="E26" s="83" t="s">
        <v>119</v>
      </c>
      <c r="F26" s="83">
        <v>3</v>
      </c>
      <c r="G26" s="83" t="s">
        <v>192</v>
      </c>
      <c r="H26" s="83" t="s">
        <v>57</v>
      </c>
      <c r="I26" s="83">
        <v>91</v>
      </c>
      <c r="J26" s="163">
        <v>1</v>
      </c>
      <c r="K26" s="163" t="s">
        <v>75</v>
      </c>
      <c r="L26" s="163"/>
      <c r="M26" s="163" t="s">
        <v>186</v>
      </c>
      <c r="N26" s="163" t="s">
        <v>1918</v>
      </c>
      <c r="O26" s="163" t="s">
        <v>301</v>
      </c>
      <c r="P26" s="163" t="s">
        <v>364</v>
      </c>
      <c r="Q26" s="169">
        <v>80</v>
      </c>
      <c r="R26" s="163"/>
      <c r="S26" s="163"/>
      <c r="T26" s="163"/>
      <c r="U26" s="163"/>
      <c r="V26" s="163"/>
      <c r="W26" s="163" t="s">
        <v>170</v>
      </c>
      <c r="X26" s="83" t="s">
        <v>57</v>
      </c>
      <c r="Y26" s="83"/>
      <c r="Z26" s="83"/>
      <c r="AA26" s="83" t="s">
        <v>1490</v>
      </c>
      <c r="AB26" s="83"/>
      <c r="AC26" s="83"/>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row>
    <row r="27" spans="1:209" s="72" customFormat="1" ht="25.5" customHeight="1" x14ac:dyDescent="0.2">
      <c r="A27" s="74">
        <v>66</v>
      </c>
      <c r="B27" s="83" t="s">
        <v>151</v>
      </c>
      <c r="C27" s="83" t="s">
        <v>150</v>
      </c>
      <c r="D27" s="83" t="s">
        <v>75</v>
      </c>
      <c r="E27" s="83" t="s">
        <v>150</v>
      </c>
      <c r="F27" s="83">
        <v>3</v>
      </c>
      <c r="G27" s="83" t="s">
        <v>192</v>
      </c>
      <c r="H27" s="83" t="s">
        <v>57</v>
      </c>
      <c r="I27" s="83">
        <v>91</v>
      </c>
      <c r="J27" s="163">
        <v>1</v>
      </c>
      <c r="K27" s="163" t="s">
        <v>75</v>
      </c>
      <c r="L27" s="163"/>
      <c r="M27" s="163" t="s">
        <v>186</v>
      </c>
      <c r="N27" s="163" t="s">
        <v>1918</v>
      </c>
      <c r="O27" s="163" t="s">
        <v>336</v>
      </c>
      <c r="P27" s="163" t="s">
        <v>364</v>
      </c>
      <c r="Q27" s="169">
        <v>80</v>
      </c>
      <c r="R27" s="163"/>
      <c r="S27" s="163"/>
      <c r="T27" s="163"/>
      <c r="U27" s="163"/>
      <c r="V27" s="163"/>
      <c r="W27" s="163" t="s">
        <v>170</v>
      </c>
      <c r="X27" s="83" t="s">
        <v>57</v>
      </c>
      <c r="Y27" s="83"/>
      <c r="Z27" s="83"/>
      <c r="AA27" s="83" t="s">
        <v>1490</v>
      </c>
      <c r="AB27" s="83"/>
      <c r="AC27" s="83"/>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row>
    <row r="28" spans="1:209" s="72" customFormat="1" ht="25.5" customHeight="1" x14ac:dyDescent="0.2">
      <c r="A28" s="74">
        <v>45</v>
      </c>
      <c r="B28" s="83" t="s">
        <v>154</v>
      </c>
      <c r="C28" s="83" t="s">
        <v>148</v>
      </c>
      <c r="D28" s="83" t="s">
        <v>155</v>
      </c>
      <c r="E28" s="83" t="s">
        <v>148</v>
      </c>
      <c r="F28" s="83">
        <v>3</v>
      </c>
      <c r="G28" s="83" t="s">
        <v>192</v>
      </c>
      <c r="H28" s="83" t="s">
        <v>57</v>
      </c>
      <c r="I28" s="83">
        <v>91</v>
      </c>
      <c r="J28" s="163">
        <v>1</v>
      </c>
      <c r="K28" s="163" t="s">
        <v>155</v>
      </c>
      <c r="L28" s="163"/>
      <c r="M28" s="163" t="s">
        <v>186</v>
      </c>
      <c r="N28" s="163" t="s">
        <v>1919</v>
      </c>
      <c r="O28" s="163" t="s">
        <v>301</v>
      </c>
      <c r="P28" s="163" t="s">
        <v>364</v>
      </c>
      <c r="Q28" s="169">
        <v>80</v>
      </c>
      <c r="R28" s="163"/>
      <c r="S28" s="163"/>
      <c r="T28" s="163"/>
      <c r="U28" s="163"/>
      <c r="V28" s="163"/>
      <c r="W28" s="163" t="s">
        <v>173</v>
      </c>
      <c r="X28" s="83" t="s">
        <v>57</v>
      </c>
      <c r="Y28" s="83"/>
      <c r="Z28" s="83"/>
      <c r="AA28" s="83" t="s">
        <v>1490</v>
      </c>
      <c r="AB28" s="83"/>
      <c r="AC28" s="83"/>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row>
    <row r="29" spans="1:209" ht="25.5" customHeight="1" x14ac:dyDescent="0.2">
      <c r="A29" s="74">
        <v>58</v>
      </c>
      <c r="B29" s="83" t="s">
        <v>1517</v>
      </c>
      <c r="C29" s="83" t="s">
        <v>1518</v>
      </c>
      <c r="D29" s="83"/>
      <c r="E29" s="83" t="s">
        <v>1518</v>
      </c>
      <c r="F29" s="83">
        <v>3</v>
      </c>
      <c r="G29" s="83" t="s">
        <v>192</v>
      </c>
      <c r="H29" s="83" t="s">
        <v>57</v>
      </c>
      <c r="I29" s="83">
        <v>91</v>
      </c>
      <c r="J29" s="163">
        <v>1</v>
      </c>
      <c r="K29" s="163"/>
      <c r="L29" s="163"/>
      <c r="M29" s="163" t="s">
        <v>186</v>
      </c>
      <c r="N29" s="163" t="s">
        <v>1919</v>
      </c>
      <c r="O29" s="163" t="s">
        <v>336</v>
      </c>
      <c r="P29" s="163" t="s">
        <v>364</v>
      </c>
      <c r="Q29" s="169">
        <v>80</v>
      </c>
      <c r="R29" s="163"/>
      <c r="S29" s="163"/>
      <c r="T29" s="163"/>
      <c r="U29" s="163"/>
      <c r="V29" s="163"/>
      <c r="W29" s="163" t="s">
        <v>170</v>
      </c>
      <c r="X29" s="83" t="s">
        <v>57</v>
      </c>
      <c r="Y29" s="83"/>
      <c r="Z29" s="83"/>
      <c r="AA29" s="83" t="s">
        <v>1490</v>
      </c>
      <c r="AB29" s="83"/>
      <c r="AC29" s="83"/>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row>
    <row r="30" spans="1:209" ht="25.5" customHeight="1" x14ac:dyDescent="0.2">
      <c r="A30" s="74">
        <v>109</v>
      </c>
      <c r="B30" s="71" t="s">
        <v>1528</v>
      </c>
      <c r="C30" s="71" t="s">
        <v>1529</v>
      </c>
      <c r="D30" s="71"/>
      <c r="E30" s="71" t="s">
        <v>1529</v>
      </c>
      <c r="F30" s="71">
        <v>3</v>
      </c>
      <c r="G30" s="71" t="s">
        <v>192</v>
      </c>
      <c r="H30" s="71" t="s">
        <v>57</v>
      </c>
      <c r="I30" s="71">
        <v>91</v>
      </c>
      <c r="J30" s="161">
        <v>1</v>
      </c>
      <c r="K30" s="161"/>
      <c r="L30" s="161"/>
      <c r="M30" s="163" t="s">
        <v>186</v>
      </c>
      <c r="N30" s="163" t="s">
        <v>1920</v>
      </c>
      <c r="O30" s="163" t="s">
        <v>301</v>
      </c>
      <c r="P30" s="163" t="s">
        <v>364</v>
      </c>
      <c r="Q30" s="169">
        <v>80</v>
      </c>
      <c r="R30" s="161"/>
      <c r="S30" s="161"/>
      <c r="T30" s="161"/>
      <c r="U30" s="161"/>
      <c r="V30" s="161"/>
      <c r="W30" s="161" t="s">
        <v>170</v>
      </c>
      <c r="X30" s="83" t="s">
        <v>57</v>
      </c>
      <c r="Y30" s="71"/>
      <c r="Z30" s="71"/>
      <c r="AA30" s="71" t="s">
        <v>1552</v>
      </c>
      <c r="AB30" s="71"/>
      <c r="AC30" s="71"/>
    </row>
    <row r="31" spans="1:209" ht="25.5" customHeight="1" x14ac:dyDescent="0.2">
      <c r="A31" s="74">
        <v>87</v>
      </c>
      <c r="B31" s="71" t="s">
        <v>1521</v>
      </c>
      <c r="C31" s="71" t="s">
        <v>1522</v>
      </c>
      <c r="D31" s="71"/>
      <c r="E31" s="71" t="s">
        <v>1522</v>
      </c>
      <c r="F31" s="71">
        <v>3</v>
      </c>
      <c r="G31" s="71" t="s">
        <v>192</v>
      </c>
      <c r="H31" s="71" t="s">
        <v>57</v>
      </c>
      <c r="I31" s="71">
        <v>91</v>
      </c>
      <c r="J31" s="161">
        <v>1</v>
      </c>
      <c r="K31" s="161"/>
      <c r="L31" s="161"/>
      <c r="M31" s="163" t="s">
        <v>186</v>
      </c>
      <c r="N31" s="163" t="s">
        <v>1920</v>
      </c>
      <c r="O31" s="163" t="s">
        <v>336</v>
      </c>
      <c r="P31" s="163" t="s">
        <v>364</v>
      </c>
      <c r="Q31" s="169">
        <v>80</v>
      </c>
      <c r="R31" s="161"/>
      <c r="S31" s="161"/>
      <c r="T31" s="161"/>
      <c r="U31" s="161"/>
      <c r="V31" s="161"/>
      <c r="W31" s="161" t="s">
        <v>170</v>
      </c>
      <c r="X31" s="83" t="s">
        <v>57</v>
      </c>
      <c r="Y31" s="71"/>
      <c r="Z31" s="71"/>
      <c r="AA31" s="71" t="s">
        <v>1552</v>
      </c>
      <c r="AB31" s="71"/>
      <c r="AC31" s="71"/>
    </row>
    <row r="32" spans="1:209" ht="38.25" customHeight="1" x14ac:dyDescent="0.2">
      <c r="A32" s="74">
        <v>182</v>
      </c>
      <c r="B32" s="71" t="s">
        <v>1523</v>
      </c>
      <c r="C32" s="71" t="s">
        <v>1524</v>
      </c>
      <c r="D32" s="71"/>
      <c r="E32" s="71" t="s">
        <v>1524</v>
      </c>
      <c r="F32" s="71">
        <v>3</v>
      </c>
      <c r="G32" s="71" t="s">
        <v>192</v>
      </c>
      <c r="H32" s="71" t="s">
        <v>57</v>
      </c>
      <c r="I32" s="71">
        <v>91</v>
      </c>
      <c r="J32" s="161">
        <v>1</v>
      </c>
      <c r="K32" s="161"/>
      <c r="L32" s="161"/>
      <c r="M32" s="163" t="s">
        <v>186</v>
      </c>
      <c r="N32" s="163" t="s">
        <v>1956</v>
      </c>
      <c r="O32" s="163" t="s">
        <v>301</v>
      </c>
      <c r="P32" s="163" t="s">
        <v>364</v>
      </c>
      <c r="Q32" s="169">
        <v>80</v>
      </c>
      <c r="R32" s="161"/>
      <c r="S32" s="161"/>
      <c r="T32" s="161"/>
      <c r="U32" s="161"/>
      <c r="V32" s="161"/>
      <c r="W32" s="161" t="s">
        <v>170</v>
      </c>
      <c r="X32" s="83" t="s">
        <v>57</v>
      </c>
      <c r="Y32" s="71"/>
      <c r="Z32" s="71"/>
      <c r="AA32" s="71" t="s">
        <v>1552</v>
      </c>
      <c r="AB32" s="71"/>
      <c r="AC32" s="71"/>
    </row>
    <row r="33" spans="1:209" s="72" customFormat="1" ht="38.25" customHeight="1" x14ac:dyDescent="0.2">
      <c r="A33" s="74">
        <v>102</v>
      </c>
      <c r="B33" s="71" t="s">
        <v>278</v>
      </c>
      <c r="C33" s="71" t="s">
        <v>29</v>
      </c>
      <c r="D33" s="71"/>
      <c r="E33" s="71" t="s">
        <v>29</v>
      </c>
      <c r="F33" s="71">
        <v>3</v>
      </c>
      <c r="G33" s="71" t="s">
        <v>262</v>
      </c>
      <c r="H33" s="71" t="s">
        <v>1727</v>
      </c>
      <c r="I33" s="71">
        <v>50</v>
      </c>
      <c r="J33" s="161">
        <v>1</v>
      </c>
      <c r="K33" s="161"/>
      <c r="L33" s="161"/>
      <c r="M33" s="161" t="s">
        <v>186</v>
      </c>
      <c r="N33" s="161" t="s">
        <v>1955</v>
      </c>
      <c r="O33" s="161" t="s">
        <v>301</v>
      </c>
      <c r="P33" s="163" t="s">
        <v>364</v>
      </c>
      <c r="Q33" s="169">
        <v>80</v>
      </c>
      <c r="R33" s="161"/>
      <c r="S33" s="161"/>
      <c r="T33" s="161"/>
      <c r="U33" s="161"/>
      <c r="V33" s="161"/>
      <c r="W33" s="163" t="s">
        <v>173</v>
      </c>
      <c r="X33" s="163"/>
      <c r="Y33" s="71"/>
      <c r="Z33" s="71" t="s">
        <v>1728</v>
      </c>
      <c r="AA33" s="83" t="s">
        <v>1490</v>
      </c>
      <c r="AB33" s="71"/>
      <c r="AC33" s="71"/>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row>
    <row r="34" spans="1:209" s="72" customFormat="1" ht="38.25" customHeight="1" x14ac:dyDescent="0.2">
      <c r="A34" s="74">
        <v>103</v>
      </c>
      <c r="B34" s="83" t="s">
        <v>1548</v>
      </c>
      <c r="C34" s="83" t="s">
        <v>43</v>
      </c>
      <c r="D34" s="83" t="s">
        <v>29</v>
      </c>
      <c r="E34" s="83" t="s">
        <v>1778</v>
      </c>
      <c r="F34" s="83">
        <v>3</v>
      </c>
      <c r="G34" s="83" t="s">
        <v>262</v>
      </c>
      <c r="H34" s="83" t="s">
        <v>1658</v>
      </c>
      <c r="I34" s="83">
        <v>58</v>
      </c>
      <c r="J34" s="163">
        <v>1</v>
      </c>
      <c r="K34" s="163" t="s">
        <v>29</v>
      </c>
      <c r="L34" s="163"/>
      <c r="M34" s="163" t="s">
        <v>186</v>
      </c>
      <c r="N34" s="163" t="s">
        <v>1955</v>
      </c>
      <c r="O34" s="163" t="s">
        <v>336</v>
      </c>
      <c r="P34" s="163" t="s">
        <v>364</v>
      </c>
      <c r="Q34" s="169">
        <v>80</v>
      </c>
      <c r="R34" s="163"/>
      <c r="S34" s="163"/>
      <c r="T34" s="163"/>
      <c r="U34" s="163"/>
      <c r="V34" s="163"/>
      <c r="W34" s="163" t="s">
        <v>173</v>
      </c>
      <c r="X34" s="163"/>
      <c r="Y34" s="83"/>
      <c r="Z34" s="83"/>
      <c r="AA34" s="83" t="s">
        <v>1490</v>
      </c>
      <c r="AB34" s="83"/>
      <c r="AC34" s="83"/>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row>
    <row r="35" spans="1:209" s="72" customFormat="1" ht="38.25" customHeight="1" x14ac:dyDescent="0.2">
      <c r="A35" s="74">
        <v>67</v>
      </c>
      <c r="B35" s="83" t="s">
        <v>1715</v>
      </c>
      <c r="C35" s="83" t="s">
        <v>1724</v>
      </c>
      <c r="D35" s="83"/>
      <c r="E35" s="85" t="s">
        <v>1724</v>
      </c>
      <c r="F35" s="83">
        <v>3</v>
      </c>
      <c r="G35" s="83" t="s">
        <v>1713</v>
      </c>
      <c r="H35" s="83" t="s">
        <v>1611</v>
      </c>
      <c r="I35" s="83" t="s">
        <v>1714</v>
      </c>
      <c r="J35" s="163">
        <v>1</v>
      </c>
      <c r="K35" s="163"/>
      <c r="L35" s="163"/>
      <c r="M35" s="163" t="s">
        <v>296</v>
      </c>
      <c r="N35" s="163" t="s">
        <v>1918</v>
      </c>
      <c r="O35" s="163" t="s">
        <v>298</v>
      </c>
      <c r="P35" s="163" t="s">
        <v>365</v>
      </c>
      <c r="Q35" s="169">
        <v>80</v>
      </c>
      <c r="R35" s="163"/>
      <c r="S35" s="163"/>
      <c r="T35" s="163"/>
      <c r="U35" s="163"/>
      <c r="V35" s="163"/>
      <c r="W35" s="166" t="s">
        <v>216</v>
      </c>
      <c r="X35" s="71" t="s">
        <v>1611</v>
      </c>
      <c r="Y35" s="83"/>
      <c r="Z35" s="83"/>
      <c r="AA35" s="83" t="s">
        <v>1490</v>
      </c>
      <c r="AB35" s="83"/>
      <c r="AC35" s="83"/>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row>
    <row r="36" spans="1:209" ht="38.25" customHeight="1" x14ac:dyDescent="0.2">
      <c r="A36" s="74">
        <v>186</v>
      </c>
      <c r="B36" s="83" t="s">
        <v>1716</v>
      </c>
      <c r="C36" s="83" t="s">
        <v>1722</v>
      </c>
      <c r="D36" s="83"/>
      <c r="E36" s="83" t="s">
        <v>1722</v>
      </c>
      <c r="F36" s="83">
        <v>3</v>
      </c>
      <c r="G36" s="83" t="s">
        <v>192</v>
      </c>
      <c r="H36" s="83" t="s">
        <v>1611</v>
      </c>
      <c r="I36" s="83">
        <v>114</v>
      </c>
      <c r="J36" s="163" t="s">
        <v>1957</v>
      </c>
      <c r="K36" s="163"/>
      <c r="L36" s="163"/>
      <c r="M36" s="163" t="s">
        <v>296</v>
      </c>
      <c r="N36" s="163" t="s">
        <v>1918</v>
      </c>
      <c r="O36" s="163" t="s">
        <v>297</v>
      </c>
      <c r="P36" s="163" t="s">
        <v>365</v>
      </c>
      <c r="Q36" s="169">
        <v>80</v>
      </c>
      <c r="R36" s="163"/>
      <c r="S36" s="163"/>
      <c r="T36" s="163"/>
      <c r="U36" s="163"/>
      <c r="V36" s="163"/>
      <c r="W36" s="163" t="s">
        <v>216</v>
      </c>
      <c r="X36" s="163"/>
      <c r="Y36" s="83"/>
      <c r="Z36" s="83"/>
      <c r="AA36" s="83" t="s">
        <v>1706</v>
      </c>
      <c r="AB36" s="83"/>
      <c r="AC36" s="83"/>
    </row>
    <row r="37" spans="1:209" ht="38.25" customHeight="1" x14ac:dyDescent="0.2">
      <c r="A37" s="74">
        <v>99</v>
      </c>
      <c r="B37" s="83" t="s">
        <v>1597</v>
      </c>
      <c r="C37" s="83" t="s">
        <v>1598</v>
      </c>
      <c r="D37" s="83" t="s">
        <v>53</v>
      </c>
      <c r="E37" s="83" t="s">
        <v>1598</v>
      </c>
      <c r="F37" s="83">
        <v>3</v>
      </c>
      <c r="G37" s="83" t="s">
        <v>192</v>
      </c>
      <c r="H37" s="83" t="s">
        <v>1611</v>
      </c>
      <c r="I37" s="83">
        <v>114</v>
      </c>
      <c r="J37" s="163" t="s">
        <v>1957</v>
      </c>
      <c r="K37" s="163" t="s">
        <v>53</v>
      </c>
      <c r="L37" s="163"/>
      <c r="M37" s="163" t="s">
        <v>296</v>
      </c>
      <c r="N37" s="163" t="s">
        <v>1919</v>
      </c>
      <c r="O37" s="163" t="s">
        <v>298</v>
      </c>
      <c r="P37" s="163" t="s">
        <v>365</v>
      </c>
      <c r="Q37" s="169">
        <v>80</v>
      </c>
      <c r="R37" s="163"/>
      <c r="S37" s="163"/>
      <c r="T37" s="163"/>
      <c r="U37" s="163"/>
      <c r="V37" s="163"/>
      <c r="W37" s="163" t="s">
        <v>216</v>
      </c>
      <c r="X37" s="163"/>
      <c r="Y37" s="83"/>
      <c r="Z37" s="83"/>
      <c r="AA37" s="83" t="s">
        <v>1490</v>
      </c>
      <c r="AB37" s="83"/>
      <c r="AC37" s="83"/>
    </row>
    <row r="38" spans="1:209" s="111" customFormat="1" ht="27.75" customHeight="1" x14ac:dyDescent="0.2">
      <c r="A38" s="74">
        <v>63</v>
      </c>
      <c r="B38" s="83" t="s">
        <v>1717</v>
      </c>
      <c r="C38" s="83" t="s">
        <v>1721</v>
      </c>
      <c r="D38" s="83" t="s">
        <v>53</v>
      </c>
      <c r="E38" s="83" t="s">
        <v>1721</v>
      </c>
      <c r="F38" s="83">
        <v>3</v>
      </c>
      <c r="G38" s="83" t="s">
        <v>192</v>
      </c>
      <c r="H38" s="83" t="s">
        <v>1611</v>
      </c>
      <c r="I38" s="83">
        <v>114</v>
      </c>
      <c r="J38" s="163" t="s">
        <v>1957</v>
      </c>
      <c r="K38" s="163" t="s">
        <v>53</v>
      </c>
      <c r="L38" s="163"/>
      <c r="M38" s="163" t="s">
        <v>296</v>
      </c>
      <c r="N38" s="163" t="s">
        <v>1919</v>
      </c>
      <c r="O38" s="163" t="s">
        <v>297</v>
      </c>
      <c r="P38" s="163" t="s">
        <v>365</v>
      </c>
      <c r="Q38" s="169">
        <v>80</v>
      </c>
      <c r="R38" s="163"/>
      <c r="S38" s="163"/>
      <c r="T38" s="163"/>
      <c r="U38" s="163"/>
      <c r="V38" s="163"/>
      <c r="W38" s="163" t="s">
        <v>216</v>
      </c>
      <c r="X38" s="163"/>
      <c r="Y38" s="83"/>
      <c r="Z38" s="83"/>
      <c r="AA38" s="83" t="s">
        <v>1706</v>
      </c>
      <c r="AB38" s="83"/>
      <c r="AC38" s="83"/>
    </row>
    <row r="39" spans="1:209" ht="25.5" customHeight="1" x14ac:dyDescent="0.2">
      <c r="A39" s="74">
        <v>121</v>
      </c>
      <c r="B39" s="83" t="s">
        <v>64</v>
      </c>
      <c r="C39" s="83" t="s">
        <v>27</v>
      </c>
      <c r="D39" s="83" t="s">
        <v>30</v>
      </c>
      <c r="E39" s="83" t="s">
        <v>506</v>
      </c>
      <c r="F39" s="83">
        <v>3</v>
      </c>
      <c r="G39" s="83" t="s">
        <v>192</v>
      </c>
      <c r="H39" s="83" t="s">
        <v>1611</v>
      </c>
      <c r="I39" s="83">
        <v>114</v>
      </c>
      <c r="J39" s="163" t="s">
        <v>1957</v>
      </c>
      <c r="K39" s="163" t="s">
        <v>111</v>
      </c>
      <c r="L39" s="163"/>
      <c r="M39" s="163" t="s">
        <v>296</v>
      </c>
      <c r="N39" s="163" t="s">
        <v>1920</v>
      </c>
      <c r="O39" s="163" t="s">
        <v>298</v>
      </c>
      <c r="P39" s="163" t="s">
        <v>365</v>
      </c>
      <c r="Q39" s="169">
        <v>80</v>
      </c>
      <c r="R39" s="163"/>
      <c r="S39" s="163"/>
      <c r="T39" s="163"/>
      <c r="U39" s="163"/>
      <c r="V39" s="163"/>
      <c r="W39" s="163" t="s">
        <v>216</v>
      </c>
      <c r="X39" s="163"/>
      <c r="Y39" s="83"/>
      <c r="Z39" s="83"/>
      <c r="AA39" s="83" t="s">
        <v>1706</v>
      </c>
      <c r="AB39" s="83"/>
      <c r="AC39" s="83"/>
    </row>
    <row r="40" spans="1:209" ht="25.5" customHeight="1" x14ac:dyDescent="0.2">
      <c r="A40" s="74">
        <v>125</v>
      </c>
      <c r="B40" s="83" t="s">
        <v>214</v>
      </c>
      <c r="C40" s="83" t="s">
        <v>215</v>
      </c>
      <c r="D40" s="83"/>
      <c r="E40" s="83" t="s">
        <v>215</v>
      </c>
      <c r="F40" s="83">
        <v>3</v>
      </c>
      <c r="G40" s="83" t="s">
        <v>192</v>
      </c>
      <c r="H40" s="83" t="s">
        <v>1611</v>
      </c>
      <c r="I40" s="83">
        <v>114</v>
      </c>
      <c r="J40" s="163">
        <v>1</v>
      </c>
      <c r="K40" s="163"/>
      <c r="L40" s="163"/>
      <c r="M40" s="163" t="s">
        <v>296</v>
      </c>
      <c r="N40" s="163" t="s">
        <v>1920</v>
      </c>
      <c r="O40" s="163" t="s">
        <v>297</v>
      </c>
      <c r="P40" s="163" t="s">
        <v>365</v>
      </c>
      <c r="Q40" s="169">
        <v>80</v>
      </c>
      <c r="R40" s="163"/>
      <c r="S40" s="163"/>
      <c r="T40" s="163"/>
      <c r="U40" s="163"/>
      <c r="V40" s="163"/>
      <c r="W40" s="163" t="s">
        <v>216</v>
      </c>
      <c r="X40" s="163"/>
      <c r="Y40" s="83"/>
      <c r="Z40" s="83" t="s">
        <v>1707</v>
      </c>
      <c r="AA40" s="83" t="s">
        <v>1490</v>
      </c>
      <c r="AB40" s="83"/>
      <c r="AC40" s="83"/>
      <c r="AD40" s="72"/>
      <c r="AE40" s="72"/>
    </row>
    <row r="41" spans="1:209" ht="25.5" customHeight="1" x14ac:dyDescent="0.2">
      <c r="A41" s="74">
        <v>197</v>
      </c>
      <c r="B41" s="83" t="s">
        <v>246</v>
      </c>
      <c r="C41" s="83" t="s">
        <v>247</v>
      </c>
      <c r="D41" s="83"/>
      <c r="E41" s="83" t="s">
        <v>418</v>
      </c>
      <c r="F41" s="83">
        <v>3</v>
      </c>
      <c r="G41" s="83" t="s">
        <v>192</v>
      </c>
      <c r="H41" s="83" t="s">
        <v>44</v>
      </c>
      <c r="I41" s="83">
        <v>82</v>
      </c>
      <c r="J41" s="163">
        <v>1</v>
      </c>
      <c r="K41" s="163"/>
      <c r="L41" s="163"/>
      <c r="M41" s="163" t="s">
        <v>186</v>
      </c>
      <c r="N41" s="163" t="s">
        <v>1918</v>
      </c>
      <c r="O41" s="163" t="s">
        <v>301</v>
      </c>
      <c r="P41" s="163" t="s">
        <v>365</v>
      </c>
      <c r="Q41" s="169">
        <v>80</v>
      </c>
      <c r="R41" s="163"/>
      <c r="S41" s="163"/>
      <c r="T41" s="163"/>
      <c r="U41" s="163"/>
      <c r="V41" s="163"/>
      <c r="W41" s="163" t="s">
        <v>216</v>
      </c>
      <c r="X41" s="163" t="s">
        <v>68</v>
      </c>
      <c r="Y41" s="83"/>
      <c r="Z41" s="83" t="s">
        <v>1707</v>
      </c>
      <c r="AA41" s="83" t="s">
        <v>1490</v>
      </c>
      <c r="AB41" s="83"/>
      <c r="AC41" s="83"/>
      <c r="AD41" s="72"/>
      <c r="AE41" s="72"/>
    </row>
    <row r="42" spans="1:209" ht="25.5" customHeight="1" x14ac:dyDescent="0.2">
      <c r="A42" s="74">
        <v>203</v>
      </c>
      <c r="B42" s="83" t="s">
        <v>1559</v>
      </c>
      <c r="C42" s="83" t="s">
        <v>1560</v>
      </c>
      <c r="D42" s="83" t="s">
        <v>29</v>
      </c>
      <c r="E42" s="83" t="s">
        <v>1560</v>
      </c>
      <c r="F42" s="83">
        <v>3</v>
      </c>
      <c r="G42" s="83" t="s">
        <v>192</v>
      </c>
      <c r="H42" s="83" t="s">
        <v>44</v>
      </c>
      <c r="I42" s="83">
        <v>82</v>
      </c>
      <c r="J42" s="163">
        <v>1</v>
      </c>
      <c r="K42" s="163" t="s">
        <v>29</v>
      </c>
      <c r="L42" s="163"/>
      <c r="M42" s="163" t="s">
        <v>186</v>
      </c>
      <c r="N42" s="163" t="s">
        <v>1919</v>
      </c>
      <c r="O42" s="163" t="s">
        <v>301</v>
      </c>
      <c r="P42" s="163" t="s">
        <v>365</v>
      </c>
      <c r="Q42" s="169">
        <v>80</v>
      </c>
      <c r="R42" s="163"/>
      <c r="S42" s="163"/>
      <c r="T42" s="163"/>
      <c r="U42" s="163"/>
      <c r="V42" s="163"/>
      <c r="W42" s="163" t="s">
        <v>173</v>
      </c>
      <c r="X42" s="163" t="s">
        <v>68</v>
      </c>
      <c r="Y42" s="83"/>
      <c r="Z42" s="83"/>
      <c r="AA42" s="83" t="s">
        <v>1490</v>
      </c>
      <c r="AB42" s="83"/>
      <c r="AC42" s="83">
        <v>1020</v>
      </c>
      <c r="AD42" s="72"/>
      <c r="AE42" s="72"/>
    </row>
    <row r="43" spans="1:209" ht="25.5" customHeight="1" x14ac:dyDescent="0.2">
      <c r="A43" s="173">
        <v>177</v>
      </c>
      <c r="B43" s="110" t="s">
        <v>153</v>
      </c>
      <c r="C43" s="110" t="s">
        <v>1561</v>
      </c>
      <c r="D43" s="110" t="s">
        <v>48</v>
      </c>
      <c r="E43" s="110" t="s">
        <v>1561</v>
      </c>
      <c r="F43" s="110">
        <v>3</v>
      </c>
      <c r="G43" s="110" t="s">
        <v>199</v>
      </c>
      <c r="H43" s="110" t="s">
        <v>44</v>
      </c>
      <c r="I43" s="110">
        <v>82</v>
      </c>
      <c r="J43" s="110">
        <v>1</v>
      </c>
      <c r="K43" s="110" t="s">
        <v>48</v>
      </c>
      <c r="L43" s="110"/>
      <c r="M43" s="163" t="s">
        <v>186</v>
      </c>
      <c r="N43" s="161" t="s">
        <v>1919</v>
      </c>
      <c r="O43" s="163" t="s">
        <v>336</v>
      </c>
      <c r="P43" s="163" t="s">
        <v>365</v>
      </c>
      <c r="Q43" s="169">
        <v>80</v>
      </c>
      <c r="R43" s="110"/>
      <c r="S43" s="110"/>
      <c r="T43" s="110"/>
      <c r="U43" s="110"/>
      <c r="V43" s="110"/>
      <c r="W43" s="110" t="s">
        <v>173</v>
      </c>
      <c r="X43" s="110" t="s">
        <v>1676</v>
      </c>
      <c r="Y43" s="110"/>
      <c r="Z43" s="110"/>
      <c r="AA43" s="110"/>
      <c r="AB43" s="110"/>
      <c r="AC43" s="110"/>
      <c r="AD43" s="72"/>
      <c r="AE43" s="72"/>
    </row>
    <row r="44" spans="1:209" ht="25.5" customHeight="1" x14ac:dyDescent="0.2">
      <c r="A44" s="173">
        <v>183</v>
      </c>
      <c r="B44" s="110" t="s">
        <v>1562</v>
      </c>
      <c r="C44" s="110" t="s">
        <v>1563</v>
      </c>
      <c r="D44" s="110" t="s">
        <v>48</v>
      </c>
      <c r="E44" s="110" t="s">
        <v>1563</v>
      </c>
      <c r="F44" s="110">
        <v>3</v>
      </c>
      <c r="G44" s="110" t="s">
        <v>199</v>
      </c>
      <c r="H44" s="110" t="s">
        <v>44</v>
      </c>
      <c r="I44" s="110">
        <v>82</v>
      </c>
      <c r="J44" s="110">
        <v>1</v>
      </c>
      <c r="K44" s="110" t="s">
        <v>48</v>
      </c>
      <c r="L44" s="110"/>
      <c r="M44" s="163" t="s">
        <v>186</v>
      </c>
      <c r="N44" s="161" t="s">
        <v>1920</v>
      </c>
      <c r="O44" s="163" t="s">
        <v>301</v>
      </c>
      <c r="P44" s="163" t="s">
        <v>365</v>
      </c>
      <c r="Q44" s="169">
        <v>80</v>
      </c>
      <c r="R44" s="110"/>
      <c r="S44" s="110"/>
      <c r="T44" s="110"/>
      <c r="U44" s="110"/>
      <c r="V44" s="110"/>
      <c r="W44" s="110" t="s">
        <v>173</v>
      </c>
      <c r="X44" s="110" t="s">
        <v>1676</v>
      </c>
      <c r="Y44" s="110"/>
      <c r="Z44" s="110"/>
      <c r="AA44" s="110"/>
      <c r="AB44" s="110"/>
      <c r="AC44" s="110"/>
    </row>
    <row r="45" spans="1:209" ht="25.5" customHeight="1" x14ac:dyDescent="0.2">
      <c r="A45" s="173">
        <v>151</v>
      </c>
      <c r="B45" s="110" t="s">
        <v>93</v>
      </c>
      <c r="C45" s="110" t="s">
        <v>92</v>
      </c>
      <c r="D45" s="110" t="s">
        <v>48</v>
      </c>
      <c r="E45" s="110" t="s">
        <v>92</v>
      </c>
      <c r="F45" s="110">
        <v>3</v>
      </c>
      <c r="G45" s="110" t="s">
        <v>199</v>
      </c>
      <c r="H45" s="110" t="s">
        <v>44</v>
      </c>
      <c r="I45" s="110">
        <v>82</v>
      </c>
      <c r="J45" s="110">
        <v>1</v>
      </c>
      <c r="K45" s="110" t="s">
        <v>48</v>
      </c>
      <c r="L45" s="110"/>
      <c r="M45" s="163" t="s">
        <v>186</v>
      </c>
      <c r="N45" s="161" t="s">
        <v>1920</v>
      </c>
      <c r="O45" s="163" t="s">
        <v>336</v>
      </c>
      <c r="P45" s="163" t="s">
        <v>365</v>
      </c>
      <c r="Q45" s="169">
        <v>80</v>
      </c>
      <c r="R45" s="110"/>
      <c r="S45" s="110"/>
      <c r="T45" s="110"/>
      <c r="U45" s="110"/>
      <c r="V45" s="110"/>
      <c r="W45" s="110" t="s">
        <v>173</v>
      </c>
      <c r="X45" s="110" t="s">
        <v>1676</v>
      </c>
      <c r="Y45" s="110"/>
      <c r="Z45" s="110"/>
      <c r="AA45" s="110"/>
      <c r="AB45" s="110"/>
      <c r="AC45" s="110"/>
    </row>
    <row r="46" spans="1:209" ht="25.5" customHeight="1" x14ac:dyDescent="0.2">
      <c r="A46" s="173">
        <v>133</v>
      </c>
      <c r="B46" s="110" t="s">
        <v>97</v>
      </c>
      <c r="C46" s="110" t="s">
        <v>96</v>
      </c>
      <c r="D46" s="110" t="s">
        <v>29</v>
      </c>
      <c r="E46" s="110" t="s">
        <v>96</v>
      </c>
      <c r="F46" s="110">
        <v>3</v>
      </c>
      <c r="G46" s="110" t="s">
        <v>199</v>
      </c>
      <c r="H46" s="110" t="s">
        <v>44</v>
      </c>
      <c r="I46" s="110">
        <v>82</v>
      </c>
      <c r="J46" s="110">
        <v>1</v>
      </c>
      <c r="K46" s="110" t="s">
        <v>29</v>
      </c>
      <c r="L46" s="110"/>
      <c r="M46" s="163" t="s">
        <v>186</v>
      </c>
      <c r="N46" s="161" t="s">
        <v>1956</v>
      </c>
      <c r="O46" s="163" t="s">
        <v>301</v>
      </c>
      <c r="P46" s="163" t="s">
        <v>365</v>
      </c>
      <c r="Q46" s="169">
        <v>80</v>
      </c>
      <c r="R46" s="110"/>
      <c r="S46" s="110"/>
      <c r="T46" s="110"/>
      <c r="U46" s="110"/>
      <c r="V46" s="110"/>
      <c r="W46" s="110" t="s">
        <v>173</v>
      </c>
      <c r="X46" s="110" t="s">
        <v>1676</v>
      </c>
      <c r="Y46" s="110"/>
      <c r="Z46" s="110"/>
      <c r="AA46" s="110"/>
      <c r="AB46" s="110"/>
      <c r="AC46" s="110"/>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row>
    <row r="47" spans="1:209" ht="25.5" customHeight="1" x14ac:dyDescent="0.2">
      <c r="A47" s="173">
        <v>58</v>
      </c>
      <c r="B47" s="110" t="s">
        <v>1566</v>
      </c>
      <c r="C47" s="110" t="s">
        <v>1567</v>
      </c>
      <c r="D47" s="110" t="s">
        <v>81</v>
      </c>
      <c r="E47" s="110" t="s">
        <v>1567</v>
      </c>
      <c r="F47" s="110">
        <v>3</v>
      </c>
      <c r="G47" s="110" t="s">
        <v>199</v>
      </c>
      <c r="H47" s="110" t="s">
        <v>44</v>
      </c>
      <c r="I47" s="110">
        <v>82</v>
      </c>
      <c r="J47" s="110">
        <v>1</v>
      </c>
      <c r="K47" s="110" t="s">
        <v>81</v>
      </c>
      <c r="L47" s="110"/>
      <c r="M47" s="163" t="s">
        <v>186</v>
      </c>
      <c r="N47" s="161" t="s">
        <v>1956</v>
      </c>
      <c r="O47" s="163" t="s">
        <v>336</v>
      </c>
      <c r="P47" s="163" t="s">
        <v>365</v>
      </c>
      <c r="Q47" s="169">
        <v>80</v>
      </c>
      <c r="R47" s="110"/>
      <c r="S47" s="110"/>
      <c r="T47" s="110"/>
      <c r="U47" s="110"/>
      <c r="V47" s="110"/>
      <c r="W47" s="110" t="s">
        <v>173</v>
      </c>
      <c r="X47" s="110" t="s">
        <v>1676</v>
      </c>
      <c r="Y47" s="110"/>
      <c r="Z47" s="110"/>
      <c r="AA47" s="110"/>
      <c r="AB47" s="110"/>
      <c r="AC47" s="110"/>
    </row>
    <row r="48" spans="1:209" ht="25.5" customHeight="1" x14ac:dyDescent="0.2">
      <c r="A48" s="74">
        <v>72</v>
      </c>
      <c r="B48" s="71" t="s">
        <v>102</v>
      </c>
      <c r="C48" s="71" t="s">
        <v>1968</v>
      </c>
      <c r="D48" s="71"/>
      <c r="E48" s="71" t="s">
        <v>1968</v>
      </c>
      <c r="F48" s="71">
        <v>2</v>
      </c>
      <c r="G48" s="71" t="s">
        <v>262</v>
      </c>
      <c r="H48" s="71" t="s">
        <v>1691</v>
      </c>
      <c r="I48" s="71" t="s">
        <v>1692</v>
      </c>
      <c r="J48" s="161">
        <v>1</v>
      </c>
      <c r="K48" s="161"/>
      <c r="L48" s="161"/>
      <c r="M48" s="161" t="s">
        <v>186</v>
      </c>
      <c r="N48" s="161" t="s">
        <v>1955</v>
      </c>
      <c r="O48" s="161" t="s">
        <v>301</v>
      </c>
      <c r="P48" s="163" t="s">
        <v>365</v>
      </c>
      <c r="Q48" s="169">
        <v>80</v>
      </c>
      <c r="R48" s="161"/>
      <c r="S48" s="161"/>
      <c r="T48" s="161"/>
      <c r="U48" s="161"/>
      <c r="V48" s="161"/>
      <c r="W48" s="163" t="s">
        <v>144</v>
      </c>
      <c r="X48" s="161" t="s">
        <v>1691</v>
      </c>
      <c r="Y48" s="71"/>
      <c r="Z48" s="71"/>
      <c r="AA48" s="71" t="s">
        <v>1659</v>
      </c>
      <c r="AB48" s="71"/>
      <c r="AC48" s="71"/>
    </row>
    <row r="49" spans="1:209" ht="25.5" customHeight="1" x14ac:dyDescent="0.2">
      <c r="A49" s="173">
        <v>76</v>
      </c>
      <c r="B49" s="110" t="s">
        <v>1564</v>
      </c>
      <c r="C49" s="110" t="s">
        <v>1565</v>
      </c>
      <c r="D49" s="110" t="s">
        <v>81</v>
      </c>
      <c r="E49" s="110" t="s">
        <v>1565</v>
      </c>
      <c r="F49" s="110">
        <v>3</v>
      </c>
      <c r="G49" s="110" t="s">
        <v>199</v>
      </c>
      <c r="H49" s="110" t="s">
        <v>44</v>
      </c>
      <c r="I49" s="110">
        <v>82</v>
      </c>
      <c r="J49" s="110">
        <v>1</v>
      </c>
      <c r="K49" s="110" t="s">
        <v>81</v>
      </c>
      <c r="L49" s="110"/>
      <c r="M49" s="163" t="s">
        <v>186</v>
      </c>
      <c r="N49" s="161" t="s">
        <v>1955</v>
      </c>
      <c r="O49" s="163" t="s">
        <v>301</v>
      </c>
      <c r="P49" s="163" t="s">
        <v>365</v>
      </c>
      <c r="Q49" s="169">
        <v>80</v>
      </c>
      <c r="R49" s="110"/>
      <c r="S49" s="110"/>
      <c r="T49" s="110"/>
      <c r="U49" s="110"/>
      <c r="V49" s="110"/>
      <c r="W49" s="110" t="s">
        <v>173</v>
      </c>
      <c r="X49" s="110" t="s">
        <v>1676</v>
      </c>
      <c r="Y49" s="110"/>
      <c r="Z49" s="110"/>
      <c r="AA49" s="110"/>
      <c r="AB49" s="110"/>
      <c r="AC49" s="110"/>
      <c r="AD49" s="72"/>
      <c r="AE49" s="72"/>
    </row>
    <row r="50" spans="1:209" ht="25.5" customHeight="1" x14ac:dyDescent="0.2">
      <c r="A50" s="74">
        <v>149</v>
      </c>
      <c r="B50" s="83" t="s">
        <v>58</v>
      </c>
      <c r="C50" s="83" t="s">
        <v>59</v>
      </c>
      <c r="D50" s="83" t="s">
        <v>60</v>
      </c>
      <c r="E50" s="83" t="s">
        <v>439</v>
      </c>
      <c r="F50" s="83">
        <v>2</v>
      </c>
      <c r="G50" s="83" t="s">
        <v>262</v>
      </c>
      <c r="H50" s="83" t="s">
        <v>1658</v>
      </c>
      <c r="I50" s="83">
        <v>58</v>
      </c>
      <c r="J50" s="163">
        <v>1</v>
      </c>
      <c r="K50" s="163" t="s">
        <v>60</v>
      </c>
      <c r="L50" s="163"/>
      <c r="M50" s="161" t="s">
        <v>186</v>
      </c>
      <c r="N50" s="161" t="s">
        <v>1955</v>
      </c>
      <c r="O50" s="161" t="s">
        <v>336</v>
      </c>
      <c r="P50" s="163" t="s">
        <v>365</v>
      </c>
      <c r="Q50" s="169">
        <v>80</v>
      </c>
      <c r="R50" s="163"/>
      <c r="S50" s="163"/>
      <c r="T50" s="163"/>
      <c r="U50" s="163"/>
      <c r="V50" s="163"/>
      <c r="W50" s="166" t="s">
        <v>145</v>
      </c>
      <c r="X50" s="163"/>
      <c r="Y50" s="83"/>
      <c r="Z50" s="83"/>
      <c r="AA50" s="83" t="s">
        <v>1490</v>
      </c>
      <c r="AB50" s="83"/>
      <c r="AC50" s="83"/>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row>
    <row r="51" spans="1:209" ht="25.5" customHeight="1" x14ac:dyDescent="0.2">
      <c r="A51" s="74">
        <v>133</v>
      </c>
      <c r="B51" s="83" t="s">
        <v>248</v>
      </c>
      <c r="C51" s="83" t="s">
        <v>249</v>
      </c>
      <c r="D51" s="83" t="s">
        <v>62</v>
      </c>
      <c r="E51" s="83" t="s">
        <v>249</v>
      </c>
      <c r="F51" s="83">
        <v>3</v>
      </c>
      <c r="G51" s="83" t="s">
        <v>192</v>
      </c>
      <c r="H51" s="83" t="s">
        <v>44</v>
      </c>
      <c r="I51" s="83">
        <v>82</v>
      </c>
      <c r="J51" s="163">
        <v>1</v>
      </c>
      <c r="K51" s="163" t="s">
        <v>62</v>
      </c>
      <c r="L51" s="163"/>
      <c r="M51" s="163" t="s">
        <v>186</v>
      </c>
      <c r="N51" s="163" t="s">
        <v>1955</v>
      </c>
      <c r="O51" s="163" t="s">
        <v>336</v>
      </c>
      <c r="P51" s="163" t="s">
        <v>365</v>
      </c>
      <c r="Q51" s="169">
        <v>80</v>
      </c>
      <c r="R51" s="163"/>
      <c r="S51" s="163"/>
      <c r="T51" s="163"/>
      <c r="U51" s="163"/>
      <c r="V51" s="163"/>
      <c r="W51" s="163" t="s">
        <v>173</v>
      </c>
      <c r="X51" s="163" t="s">
        <v>68</v>
      </c>
      <c r="Y51" s="83"/>
      <c r="Z51" s="83"/>
      <c r="AA51" s="83" t="s">
        <v>1490</v>
      </c>
      <c r="AB51" s="83"/>
      <c r="AC51" s="83"/>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row>
    <row r="52" spans="1:209" ht="25.5" customHeight="1" x14ac:dyDescent="0.2">
      <c r="A52" s="74">
        <v>164</v>
      </c>
      <c r="B52" s="71" t="s">
        <v>360</v>
      </c>
      <c r="C52" s="71" t="s">
        <v>361</v>
      </c>
      <c r="D52" s="71"/>
      <c r="E52" s="71" t="s">
        <v>361</v>
      </c>
      <c r="F52" s="71">
        <v>3</v>
      </c>
      <c r="G52" s="71" t="s">
        <v>168</v>
      </c>
      <c r="H52" s="71" t="s">
        <v>57</v>
      </c>
      <c r="I52" s="71">
        <v>37</v>
      </c>
      <c r="J52" s="161">
        <v>1</v>
      </c>
      <c r="K52" s="161"/>
      <c r="L52" s="161"/>
      <c r="M52" s="161" t="s">
        <v>296</v>
      </c>
      <c r="N52" s="161" t="s">
        <v>317</v>
      </c>
      <c r="O52" s="161" t="s">
        <v>326</v>
      </c>
      <c r="P52" s="161" t="s">
        <v>348</v>
      </c>
      <c r="Q52" s="169">
        <v>60</v>
      </c>
      <c r="R52" s="161"/>
      <c r="S52" s="161"/>
      <c r="T52" s="161"/>
      <c r="U52" s="161"/>
      <c r="V52" s="161"/>
      <c r="W52" s="161" t="s">
        <v>170</v>
      </c>
      <c r="X52" s="161"/>
      <c r="Y52" s="71"/>
      <c r="Z52" s="71"/>
      <c r="AA52" s="71" t="s">
        <v>1677</v>
      </c>
      <c r="AB52" s="71"/>
      <c r="AC52" s="71"/>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row>
    <row r="53" spans="1:209" ht="25.5" customHeight="1" x14ac:dyDescent="0.2">
      <c r="A53" s="74">
        <v>163</v>
      </c>
      <c r="B53" s="71" t="s">
        <v>77</v>
      </c>
      <c r="C53" s="71" t="s">
        <v>76</v>
      </c>
      <c r="D53" s="71"/>
      <c r="E53" s="71" t="s">
        <v>76</v>
      </c>
      <c r="F53" s="71">
        <v>3</v>
      </c>
      <c r="G53" s="71" t="s">
        <v>168</v>
      </c>
      <c r="H53" s="71" t="s">
        <v>57</v>
      </c>
      <c r="I53" s="71">
        <v>37</v>
      </c>
      <c r="J53" s="161">
        <v>1</v>
      </c>
      <c r="K53" s="161"/>
      <c r="L53" s="161"/>
      <c r="M53" s="161" t="s">
        <v>296</v>
      </c>
      <c r="N53" s="161" t="s">
        <v>318</v>
      </c>
      <c r="O53" s="161" t="s">
        <v>326</v>
      </c>
      <c r="P53" s="161" t="s">
        <v>348</v>
      </c>
      <c r="Q53" s="169">
        <v>60</v>
      </c>
      <c r="R53" s="161"/>
      <c r="S53" s="161"/>
      <c r="T53" s="161"/>
      <c r="U53" s="161"/>
      <c r="V53" s="161"/>
      <c r="W53" s="161" t="s">
        <v>174</v>
      </c>
      <c r="X53" s="161"/>
      <c r="Y53" s="71"/>
      <c r="Z53" s="71"/>
      <c r="AA53" s="71" t="s">
        <v>1677</v>
      </c>
      <c r="AB53" s="71"/>
      <c r="AC53" s="71"/>
    </row>
    <row r="54" spans="1:209" ht="25.5" customHeight="1" x14ac:dyDescent="0.2">
      <c r="A54" s="74">
        <v>48</v>
      </c>
      <c r="B54" s="71" t="s">
        <v>35</v>
      </c>
      <c r="C54" s="71" t="s">
        <v>28</v>
      </c>
      <c r="D54" s="71" t="s">
        <v>43</v>
      </c>
      <c r="E54" s="71" t="s">
        <v>1737</v>
      </c>
      <c r="F54" s="71">
        <v>3</v>
      </c>
      <c r="G54" s="71" t="s">
        <v>192</v>
      </c>
      <c r="H54" s="71" t="s">
        <v>132</v>
      </c>
      <c r="I54" s="71">
        <v>75</v>
      </c>
      <c r="J54" s="161">
        <v>1</v>
      </c>
      <c r="K54" s="161" t="s">
        <v>205</v>
      </c>
      <c r="L54" s="161"/>
      <c r="M54" s="161" t="s">
        <v>186</v>
      </c>
      <c r="N54" s="161" t="s">
        <v>1918</v>
      </c>
      <c r="O54" s="161" t="s">
        <v>301</v>
      </c>
      <c r="P54" s="161" t="s">
        <v>348</v>
      </c>
      <c r="Q54" s="169">
        <v>60</v>
      </c>
      <c r="R54" s="161"/>
      <c r="S54" s="161"/>
      <c r="T54" s="161"/>
      <c r="U54" s="161"/>
      <c r="V54" s="161"/>
      <c r="W54" s="161" t="s">
        <v>175</v>
      </c>
      <c r="X54" s="161" t="s">
        <v>132</v>
      </c>
      <c r="Y54" s="71"/>
      <c r="Z54" s="71"/>
      <c r="AA54" s="71" t="s">
        <v>1510</v>
      </c>
      <c r="AB54" s="71"/>
      <c r="AC54" s="71"/>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row>
    <row r="55" spans="1:209" ht="25.5" customHeight="1" x14ac:dyDescent="0.2">
      <c r="A55" s="74">
        <v>185</v>
      </c>
      <c r="B55" s="71" t="s">
        <v>164</v>
      </c>
      <c r="C55" s="71" t="s">
        <v>126</v>
      </c>
      <c r="D55" s="71" t="s">
        <v>30</v>
      </c>
      <c r="E55" s="71" t="s">
        <v>126</v>
      </c>
      <c r="F55" s="71">
        <v>3</v>
      </c>
      <c r="G55" s="71" t="s">
        <v>192</v>
      </c>
      <c r="H55" s="71" t="s">
        <v>132</v>
      </c>
      <c r="I55" s="71">
        <v>71</v>
      </c>
      <c r="J55" s="161">
        <v>2</v>
      </c>
      <c r="K55" s="161" t="s">
        <v>30</v>
      </c>
      <c r="L55" s="161"/>
      <c r="M55" s="161" t="s">
        <v>186</v>
      </c>
      <c r="N55" s="161" t="s">
        <v>1918</v>
      </c>
      <c r="O55" s="161" t="s">
        <v>336</v>
      </c>
      <c r="P55" s="161" t="s">
        <v>348</v>
      </c>
      <c r="Q55" s="169">
        <v>60</v>
      </c>
      <c r="R55" s="161"/>
      <c r="S55" s="161"/>
      <c r="T55" s="161"/>
      <c r="U55" s="161"/>
      <c r="V55" s="161"/>
      <c r="W55" s="161" t="s">
        <v>260</v>
      </c>
      <c r="X55" s="161" t="s">
        <v>132</v>
      </c>
      <c r="Y55" s="71"/>
      <c r="Z55" s="71"/>
      <c r="AA55" s="71" t="s">
        <v>1510</v>
      </c>
      <c r="AB55" s="71"/>
      <c r="AC55" s="71"/>
    </row>
    <row r="56" spans="1:209" ht="25.5" customHeight="1" x14ac:dyDescent="0.2">
      <c r="A56" s="74">
        <v>187</v>
      </c>
      <c r="B56" s="83" t="s">
        <v>24</v>
      </c>
      <c r="C56" s="83" t="s">
        <v>25</v>
      </c>
      <c r="D56" s="83" t="s">
        <v>30</v>
      </c>
      <c r="E56" s="83" t="s">
        <v>1758</v>
      </c>
      <c r="F56" s="83">
        <v>3</v>
      </c>
      <c r="G56" s="83" t="s">
        <v>192</v>
      </c>
      <c r="H56" s="83" t="s">
        <v>132</v>
      </c>
      <c r="I56" s="83">
        <v>71</v>
      </c>
      <c r="J56" s="163">
        <v>2</v>
      </c>
      <c r="K56" s="163" t="s">
        <v>30</v>
      </c>
      <c r="L56" s="163"/>
      <c r="M56" s="161" t="s">
        <v>186</v>
      </c>
      <c r="N56" s="161" t="s">
        <v>1919</v>
      </c>
      <c r="O56" s="161" t="s">
        <v>301</v>
      </c>
      <c r="P56" s="161" t="s">
        <v>348</v>
      </c>
      <c r="Q56" s="169">
        <v>60</v>
      </c>
      <c r="R56" s="163"/>
      <c r="S56" s="163"/>
      <c r="T56" s="163"/>
      <c r="U56" s="163"/>
      <c r="V56" s="163"/>
      <c r="W56" s="163" t="s">
        <v>260</v>
      </c>
      <c r="X56" s="161" t="s">
        <v>132</v>
      </c>
      <c r="Y56" s="83"/>
      <c r="Z56" s="83"/>
      <c r="AA56" s="83" t="s">
        <v>1490</v>
      </c>
      <c r="AB56" s="83"/>
      <c r="AC56" s="83"/>
    </row>
    <row r="57" spans="1:209" s="72" customFormat="1" ht="25.5" x14ac:dyDescent="0.2">
      <c r="A57" s="74">
        <v>17</v>
      </c>
      <c r="B57" s="134" t="s">
        <v>1486</v>
      </c>
      <c r="C57" s="83" t="s">
        <v>1487</v>
      </c>
      <c r="D57" s="83" t="s">
        <v>137</v>
      </c>
      <c r="E57" s="83" t="s">
        <v>1760</v>
      </c>
      <c r="F57" s="83">
        <v>3</v>
      </c>
      <c r="G57" s="83" t="s">
        <v>192</v>
      </c>
      <c r="H57" s="83" t="s">
        <v>132</v>
      </c>
      <c r="I57" s="83">
        <v>71</v>
      </c>
      <c r="J57" s="163">
        <v>2</v>
      </c>
      <c r="K57" s="163" t="s">
        <v>137</v>
      </c>
      <c r="L57" s="163"/>
      <c r="M57" s="161" t="s">
        <v>186</v>
      </c>
      <c r="N57" s="161" t="s">
        <v>1919</v>
      </c>
      <c r="O57" s="161" t="s">
        <v>336</v>
      </c>
      <c r="P57" s="161" t="s">
        <v>348</v>
      </c>
      <c r="Q57" s="169">
        <v>60</v>
      </c>
      <c r="R57" s="163"/>
      <c r="S57" s="163"/>
      <c r="T57" s="163"/>
      <c r="U57" s="163"/>
      <c r="V57" s="163"/>
      <c r="W57" s="163" t="s">
        <v>260</v>
      </c>
      <c r="X57" s="161" t="s">
        <v>132</v>
      </c>
      <c r="Y57" s="83"/>
      <c r="Z57" s="83"/>
      <c r="AA57" s="83" t="s">
        <v>1490</v>
      </c>
      <c r="AB57" s="83"/>
      <c r="AC57" s="83"/>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row>
    <row r="58" spans="1:209" s="72" customFormat="1" x14ac:dyDescent="0.2">
      <c r="A58" s="74">
        <v>196</v>
      </c>
      <c r="B58" s="83" t="s">
        <v>246</v>
      </c>
      <c r="C58" s="83" t="s">
        <v>247</v>
      </c>
      <c r="D58" s="83"/>
      <c r="E58" s="83" t="s">
        <v>417</v>
      </c>
      <c r="F58" s="83">
        <v>3</v>
      </c>
      <c r="G58" s="83" t="s">
        <v>192</v>
      </c>
      <c r="H58" s="83" t="s">
        <v>132</v>
      </c>
      <c r="I58" s="83">
        <v>71</v>
      </c>
      <c r="J58" s="163">
        <v>2</v>
      </c>
      <c r="K58" s="163"/>
      <c r="L58" s="163"/>
      <c r="M58" s="161" t="s">
        <v>186</v>
      </c>
      <c r="N58" s="161" t="s">
        <v>1920</v>
      </c>
      <c r="O58" s="161" t="s">
        <v>301</v>
      </c>
      <c r="P58" s="161" t="s">
        <v>348</v>
      </c>
      <c r="Q58" s="169">
        <v>60</v>
      </c>
      <c r="R58" s="163"/>
      <c r="S58" s="163"/>
      <c r="T58" s="163"/>
      <c r="U58" s="163"/>
      <c r="V58" s="163"/>
      <c r="W58" s="163" t="s">
        <v>216</v>
      </c>
      <c r="X58" s="161" t="s">
        <v>132</v>
      </c>
      <c r="Y58" s="83"/>
      <c r="Z58" s="83" t="s">
        <v>1707</v>
      </c>
      <c r="AA58" s="83" t="s">
        <v>1490</v>
      </c>
      <c r="AB58" s="83"/>
      <c r="AC58" s="83"/>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row>
    <row r="59" spans="1:209" ht="25.5" x14ac:dyDescent="0.2">
      <c r="A59" s="74">
        <v>59</v>
      </c>
      <c r="B59" s="83" t="s">
        <v>1488</v>
      </c>
      <c r="C59" s="83" t="s">
        <v>1489</v>
      </c>
      <c r="D59" s="83" t="s">
        <v>30</v>
      </c>
      <c r="E59" s="83" t="s">
        <v>1816</v>
      </c>
      <c r="F59" s="83">
        <v>3</v>
      </c>
      <c r="G59" s="83" t="s">
        <v>192</v>
      </c>
      <c r="H59" s="83" t="s">
        <v>132</v>
      </c>
      <c r="I59" s="83">
        <v>75</v>
      </c>
      <c r="J59" s="163">
        <v>2</v>
      </c>
      <c r="K59" s="163" t="s">
        <v>30</v>
      </c>
      <c r="L59" s="163"/>
      <c r="M59" s="161" t="s">
        <v>186</v>
      </c>
      <c r="N59" s="161" t="s">
        <v>1920</v>
      </c>
      <c r="O59" s="161" t="s">
        <v>336</v>
      </c>
      <c r="P59" s="161" t="s">
        <v>348</v>
      </c>
      <c r="Q59" s="169">
        <v>60</v>
      </c>
      <c r="R59" s="163"/>
      <c r="S59" s="163"/>
      <c r="T59" s="163"/>
      <c r="U59" s="163"/>
      <c r="V59" s="163"/>
      <c r="W59" s="163" t="s">
        <v>731</v>
      </c>
      <c r="X59" s="161" t="s">
        <v>132</v>
      </c>
      <c r="Y59" s="83"/>
      <c r="Z59" s="83"/>
      <c r="AA59" s="83" t="s">
        <v>1490</v>
      </c>
      <c r="AB59" s="83"/>
      <c r="AC59" s="83"/>
    </row>
    <row r="60" spans="1:209" ht="25.5" x14ac:dyDescent="0.2">
      <c r="A60" s="74">
        <v>50</v>
      </c>
      <c r="B60" s="71" t="s">
        <v>1495</v>
      </c>
      <c r="C60" s="71" t="s">
        <v>1496</v>
      </c>
      <c r="D60" s="71" t="s">
        <v>23</v>
      </c>
      <c r="E60" s="71" t="s">
        <v>1834</v>
      </c>
      <c r="F60" s="71">
        <v>3</v>
      </c>
      <c r="G60" s="71" t="s">
        <v>192</v>
      </c>
      <c r="H60" s="71" t="s">
        <v>132</v>
      </c>
      <c r="I60" s="71">
        <v>75</v>
      </c>
      <c r="J60" s="161">
        <v>2</v>
      </c>
      <c r="K60" s="161" t="s">
        <v>23</v>
      </c>
      <c r="L60" s="161"/>
      <c r="M60" s="161" t="s">
        <v>186</v>
      </c>
      <c r="N60" s="161" t="s">
        <v>1956</v>
      </c>
      <c r="O60" s="161" t="s">
        <v>301</v>
      </c>
      <c r="P60" s="161" t="s">
        <v>348</v>
      </c>
      <c r="Q60" s="169">
        <v>60</v>
      </c>
      <c r="R60" s="161"/>
      <c r="S60" s="161"/>
      <c r="T60" s="161"/>
      <c r="U60" s="161"/>
      <c r="V60" s="161"/>
      <c r="W60" s="161" t="s">
        <v>260</v>
      </c>
      <c r="X60" s="161" t="s">
        <v>132</v>
      </c>
      <c r="Y60" s="71"/>
      <c r="Z60" s="71"/>
      <c r="AA60" s="71" t="s">
        <v>1510</v>
      </c>
      <c r="AB60" s="71"/>
      <c r="AC60" s="71"/>
    </row>
    <row r="61" spans="1:209" ht="19.5" customHeight="1" x14ac:dyDescent="0.2">
      <c r="A61" s="74">
        <v>148</v>
      </c>
      <c r="B61" s="83" t="s">
        <v>38</v>
      </c>
      <c r="C61" s="83" t="s">
        <v>39</v>
      </c>
      <c r="D61" s="83" t="s">
        <v>40</v>
      </c>
      <c r="E61" s="83" t="s">
        <v>39</v>
      </c>
      <c r="F61" s="83">
        <v>3</v>
      </c>
      <c r="G61" s="83" t="s">
        <v>262</v>
      </c>
      <c r="H61" s="83" t="s">
        <v>1660</v>
      </c>
      <c r="I61" s="83">
        <v>14</v>
      </c>
      <c r="J61" s="163">
        <v>1</v>
      </c>
      <c r="K61" s="163" t="s">
        <v>40</v>
      </c>
      <c r="L61" s="163"/>
      <c r="M61" s="161" t="s">
        <v>186</v>
      </c>
      <c r="N61" s="161" t="s">
        <v>1955</v>
      </c>
      <c r="O61" s="161" t="s">
        <v>301</v>
      </c>
      <c r="P61" s="163" t="s">
        <v>348</v>
      </c>
      <c r="Q61" s="169">
        <v>60</v>
      </c>
      <c r="R61" s="163"/>
      <c r="S61" s="163"/>
      <c r="T61" s="163"/>
      <c r="U61" s="163"/>
      <c r="V61" s="163"/>
      <c r="W61" s="166" t="s">
        <v>173</v>
      </c>
      <c r="X61" s="163"/>
      <c r="Y61" s="83"/>
      <c r="Z61" s="83" t="s">
        <v>1734</v>
      </c>
      <c r="AA61" s="83" t="s">
        <v>1490</v>
      </c>
      <c r="AB61" s="83"/>
      <c r="AC61" s="83"/>
    </row>
    <row r="62" spans="1:209" ht="19.5" customHeight="1" x14ac:dyDescent="0.2">
      <c r="A62" s="74">
        <v>150</v>
      </c>
      <c r="B62" s="83" t="s">
        <v>58</v>
      </c>
      <c r="C62" s="83" t="s">
        <v>59</v>
      </c>
      <c r="D62" s="83" t="s">
        <v>60</v>
      </c>
      <c r="E62" s="83" t="s">
        <v>440</v>
      </c>
      <c r="F62" s="83">
        <v>2</v>
      </c>
      <c r="G62" s="83" t="s">
        <v>262</v>
      </c>
      <c r="H62" s="83" t="s">
        <v>1660</v>
      </c>
      <c r="I62" s="83">
        <v>14</v>
      </c>
      <c r="J62" s="163">
        <v>1</v>
      </c>
      <c r="K62" s="163"/>
      <c r="L62" s="163"/>
      <c r="M62" s="161" t="s">
        <v>186</v>
      </c>
      <c r="N62" s="161" t="s">
        <v>1955</v>
      </c>
      <c r="O62" s="161" t="s">
        <v>336</v>
      </c>
      <c r="P62" s="163" t="s">
        <v>348</v>
      </c>
      <c r="Q62" s="169">
        <v>60</v>
      </c>
      <c r="R62" s="163"/>
      <c r="S62" s="163"/>
      <c r="T62" s="163"/>
      <c r="U62" s="163"/>
      <c r="V62" s="163"/>
      <c r="W62" s="166" t="s">
        <v>145</v>
      </c>
      <c r="X62" s="163"/>
      <c r="Y62" s="83"/>
      <c r="Z62" s="83"/>
      <c r="AA62" s="83" t="s">
        <v>1490</v>
      </c>
      <c r="AB62" s="83"/>
      <c r="AC62" s="83"/>
    </row>
    <row r="63" spans="1:209" s="72" customFormat="1" ht="25.5" x14ac:dyDescent="0.2">
      <c r="A63" s="74">
        <v>168</v>
      </c>
      <c r="B63" s="83" t="s">
        <v>696</v>
      </c>
      <c r="C63" s="83" t="s">
        <v>697</v>
      </c>
      <c r="D63" s="83" t="s">
        <v>43</v>
      </c>
      <c r="E63" s="83" t="s">
        <v>697</v>
      </c>
      <c r="F63" s="83">
        <v>3</v>
      </c>
      <c r="G63" s="83" t="s">
        <v>168</v>
      </c>
      <c r="H63" s="83" t="s">
        <v>1658</v>
      </c>
      <c r="I63" s="83">
        <v>81</v>
      </c>
      <c r="J63" s="163">
        <v>1</v>
      </c>
      <c r="K63" s="163" t="s">
        <v>43</v>
      </c>
      <c r="L63" s="163"/>
      <c r="M63" s="163" t="s">
        <v>296</v>
      </c>
      <c r="N63" s="163" t="s">
        <v>317</v>
      </c>
      <c r="O63" s="163" t="s">
        <v>326</v>
      </c>
      <c r="P63" s="163" t="s">
        <v>359</v>
      </c>
      <c r="Q63" s="169">
        <v>60</v>
      </c>
      <c r="R63" s="163"/>
      <c r="S63" s="163"/>
      <c r="T63" s="163"/>
      <c r="U63" s="163"/>
      <c r="V63" s="163"/>
      <c r="W63" s="163" t="s">
        <v>174</v>
      </c>
      <c r="X63" s="83" t="s">
        <v>1658</v>
      </c>
      <c r="Y63" s="83"/>
      <c r="Z63" s="83" t="s">
        <v>1701</v>
      </c>
      <c r="AA63" s="83" t="s">
        <v>1677</v>
      </c>
      <c r="AB63" s="83"/>
      <c r="AC63" s="83"/>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row>
    <row r="64" spans="1:209" s="72" customFormat="1" ht="25.5" x14ac:dyDescent="0.2">
      <c r="A64" s="74">
        <v>171</v>
      </c>
      <c r="B64" s="83" t="s">
        <v>1591</v>
      </c>
      <c r="C64" s="83" t="s">
        <v>700</v>
      </c>
      <c r="D64" s="83" t="s">
        <v>43</v>
      </c>
      <c r="E64" s="83" t="s">
        <v>700</v>
      </c>
      <c r="F64" s="83">
        <v>3</v>
      </c>
      <c r="G64" s="83" t="s">
        <v>168</v>
      </c>
      <c r="H64" s="83" t="s">
        <v>1658</v>
      </c>
      <c r="I64" s="83">
        <v>81</v>
      </c>
      <c r="J64" s="163">
        <v>1</v>
      </c>
      <c r="K64" s="163" t="s">
        <v>43</v>
      </c>
      <c r="L64" s="163"/>
      <c r="M64" s="163" t="s">
        <v>296</v>
      </c>
      <c r="N64" s="163" t="s">
        <v>318</v>
      </c>
      <c r="O64" s="163" t="s">
        <v>326</v>
      </c>
      <c r="P64" s="163" t="s">
        <v>359</v>
      </c>
      <c r="Q64" s="169">
        <v>60</v>
      </c>
      <c r="R64" s="163"/>
      <c r="S64" s="163"/>
      <c r="T64" s="163"/>
      <c r="U64" s="163"/>
      <c r="V64" s="163"/>
      <c r="W64" s="163" t="s">
        <v>174</v>
      </c>
      <c r="X64" s="83" t="s">
        <v>1658</v>
      </c>
      <c r="Y64" s="83"/>
      <c r="Z64" s="83" t="s">
        <v>1701</v>
      </c>
      <c r="AA64" s="83" t="s">
        <v>1677</v>
      </c>
      <c r="AB64" s="83"/>
      <c r="AC64" s="83"/>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row>
    <row r="65" spans="1:209" s="72" customFormat="1" ht="25.5" customHeight="1" x14ac:dyDescent="0.2">
      <c r="A65" s="74">
        <v>172</v>
      </c>
      <c r="B65" s="71" t="s">
        <v>109</v>
      </c>
      <c r="C65" s="71" t="s">
        <v>111</v>
      </c>
      <c r="D65" s="71" t="s">
        <v>53</v>
      </c>
      <c r="E65" s="71" t="s">
        <v>111</v>
      </c>
      <c r="F65" s="71">
        <v>3</v>
      </c>
      <c r="G65" s="71" t="s">
        <v>168</v>
      </c>
      <c r="H65" s="83" t="s">
        <v>1658</v>
      </c>
      <c r="I65" s="71">
        <v>20</v>
      </c>
      <c r="J65" s="161">
        <v>1</v>
      </c>
      <c r="K65" s="161" t="s">
        <v>53</v>
      </c>
      <c r="L65" s="161"/>
      <c r="M65" s="163" t="s">
        <v>296</v>
      </c>
      <c r="N65" s="161" t="s">
        <v>1955</v>
      </c>
      <c r="O65" s="161" t="s">
        <v>326</v>
      </c>
      <c r="P65" s="163" t="s">
        <v>359</v>
      </c>
      <c r="Q65" s="169">
        <v>60</v>
      </c>
      <c r="R65" s="161"/>
      <c r="S65" s="161"/>
      <c r="T65" s="161"/>
      <c r="U65" s="161"/>
      <c r="V65" s="161"/>
      <c r="W65" s="161" t="s">
        <v>216</v>
      </c>
      <c r="X65" s="83" t="s">
        <v>1658</v>
      </c>
      <c r="Y65" s="71"/>
      <c r="Z65" s="71"/>
      <c r="AA65" s="71" t="s">
        <v>1706</v>
      </c>
      <c r="AB65" s="71"/>
      <c r="AC65" s="71"/>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row>
    <row r="66" spans="1:209" ht="25.5" customHeight="1" x14ac:dyDescent="0.2">
      <c r="A66" s="74">
        <v>189</v>
      </c>
      <c r="B66" s="71" t="s">
        <v>1555</v>
      </c>
      <c r="C66" s="71" t="s">
        <v>1556</v>
      </c>
      <c r="D66" s="71" t="s">
        <v>45</v>
      </c>
      <c r="E66" s="71" t="s">
        <v>1556</v>
      </c>
      <c r="F66" s="71">
        <v>3</v>
      </c>
      <c r="G66" s="71" t="s">
        <v>168</v>
      </c>
      <c r="H66" s="71" t="s">
        <v>44</v>
      </c>
      <c r="I66" s="71">
        <v>33</v>
      </c>
      <c r="J66" s="163">
        <v>1</v>
      </c>
      <c r="K66" s="161" t="s">
        <v>45</v>
      </c>
      <c r="L66" s="161"/>
      <c r="M66" s="161" t="s">
        <v>186</v>
      </c>
      <c r="N66" s="161" t="s">
        <v>317</v>
      </c>
      <c r="O66" s="161" t="s">
        <v>303</v>
      </c>
      <c r="P66" s="161" t="s">
        <v>359</v>
      </c>
      <c r="Q66" s="169">
        <v>60</v>
      </c>
      <c r="R66" s="161"/>
      <c r="S66" s="161"/>
      <c r="T66" s="161"/>
      <c r="U66" s="161"/>
      <c r="V66" s="161"/>
      <c r="W66" s="163" t="s">
        <v>173</v>
      </c>
      <c r="X66" s="163" t="s">
        <v>68</v>
      </c>
      <c r="Y66" s="71"/>
      <c r="Z66" s="71"/>
      <c r="AA66" s="71" t="s">
        <v>1677</v>
      </c>
      <c r="AB66" s="71"/>
      <c r="AC66" s="71"/>
    </row>
    <row r="67" spans="1:209" ht="25.5" customHeight="1" x14ac:dyDescent="0.2">
      <c r="A67" s="74">
        <v>188</v>
      </c>
      <c r="B67" s="71" t="s">
        <v>1557</v>
      </c>
      <c r="C67" s="71" t="s">
        <v>1558</v>
      </c>
      <c r="D67" s="71" t="s">
        <v>45</v>
      </c>
      <c r="E67" s="71" t="s">
        <v>1558</v>
      </c>
      <c r="F67" s="71">
        <v>3</v>
      </c>
      <c r="G67" s="71" t="s">
        <v>168</v>
      </c>
      <c r="H67" s="71" t="s">
        <v>44</v>
      </c>
      <c r="I67" s="71">
        <v>33</v>
      </c>
      <c r="J67" s="163">
        <v>1</v>
      </c>
      <c r="K67" s="161" t="s">
        <v>45</v>
      </c>
      <c r="L67" s="161"/>
      <c r="M67" s="161" t="s">
        <v>186</v>
      </c>
      <c r="N67" s="161" t="s">
        <v>318</v>
      </c>
      <c r="O67" s="161" t="s">
        <v>303</v>
      </c>
      <c r="P67" s="161" t="s">
        <v>359</v>
      </c>
      <c r="Q67" s="169">
        <v>60</v>
      </c>
      <c r="R67" s="161"/>
      <c r="S67" s="161"/>
      <c r="T67" s="161"/>
      <c r="U67" s="161"/>
      <c r="V67" s="161"/>
      <c r="W67" s="163" t="s">
        <v>173</v>
      </c>
      <c r="X67" s="163" t="s">
        <v>68</v>
      </c>
      <c r="Y67" s="71"/>
      <c r="Z67" s="71"/>
      <c r="AA67" s="71" t="s">
        <v>1677</v>
      </c>
      <c r="AB67" s="71"/>
      <c r="AC67" s="71"/>
    </row>
    <row r="68" spans="1:209" s="139" customFormat="1" ht="40.5" customHeight="1" x14ac:dyDescent="0.2">
      <c r="A68" s="74">
        <v>65</v>
      </c>
      <c r="B68" s="71" t="s">
        <v>1615</v>
      </c>
      <c r="C68" s="71" t="s">
        <v>1616</v>
      </c>
      <c r="D68" s="71"/>
      <c r="E68" s="71" t="s">
        <v>1616</v>
      </c>
      <c r="F68" s="71">
        <v>3</v>
      </c>
      <c r="G68" s="71" t="s">
        <v>192</v>
      </c>
      <c r="H68" s="71" t="s">
        <v>1610</v>
      </c>
      <c r="I68" s="71">
        <v>51</v>
      </c>
      <c r="J68" s="161">
        <v>1</v>
      </c>
      <c r="K68" s="161"/>
      <c r="L68" s="161"/>
      <c r="M68" s="161" t="s">
        <v>296</v>
      </c>
      <c r="N68" s="161" t="s">
        <v>1918</v>
      </c>
      <c r="O68" s="161" t="s">
        <v>298</v>
      </c>
      <c r="P68" s="161" t="s">
        <v>337</v>
      </c>
      <c r="Q68" s="169">
        <v>70</v>
      </c>
      <c r="R68" s="161"/>
      <c r="S68" s="161"/>
      <c r="T68" s="161"/>
      <c r="U68" s="161"/>
      <c r="V68" s="161"/>
      <c r="W68" s="161" t="s">
        <v>216</v>
      </c>
      <c r="X68" s="161"/>
      <c r="Y68" s="71"/>
      <c r="Z68" s="71"/>
      <c r="AA68" s="71" t="s">
        <v>1617</v>
      </c>
      <c r="AB68" s="71"/>
      <c r="AC68" s="71"/>
    </row>
    <row r="69" spans="1:209" ht="25.5" customHeight="1" x14ac:dyDescent="0.2">
      <c r="A69" s="74">
        <v>117</v>
      </c>
      <c r="B69" s="83" t="s">
        <v>1503</v>
      </c>
      <c r="C69" s="83" t="s">
        <v>1504</v>
      </c>
      <c r="D69" s="83" t="s">
        <v>100</v>
      </c>
      <c r="E69" s="83" t="s">
        <v>1755</v>
      </c>
      <c r="F69" s="83">
        <v>3</v>
      </c>
      <c r="G69" s="83" t="s">
        <v>192</v>
      </c>
      <c r="H69" s="83" t="s">
        <v>1610</v>
      </c>
      <c r="I69" s="83">
        <v>51</v>
      </c>
      <c r="J69" s="163">
        <v>1</v>
      </c>
      <c r="K69" s="163" t="s">
        <v>100</v>
      </c>
      <c r="L69" s="163"/>
      <c r="M69" s="161" t="s">
        <v>296</v>
      </c>
      <c r="N69" s="161" t="s">
        <v>1918</v>
      </c>
      <c r="O69" s="161" t="s">
        <v>297</v>
      </c>
      <c r="P69" s="161" t="s">
        <v>337</v>
      </c>
      <c r="Q69" s="169">
        <v>70</v>
      </c>
      <c r="R69" s="163"/>
      <c r="S69" s="163"/>
      <c r="T69" s="163"/>
      <c r="U69" s="163"/>
      <c r="V69" s="163"/>
      <c r="W69" s="163" t="s">
        <v>144</v>
      </c>
      <c r="X69" s="163" t="s">
        <v>1965</v>
      </c>
      <c r="Y69" s="83"/>
      <c r="Z69" s="83"/>
      <c r="AA69" s="83" t="s">
        <v>1490</v>
      </c>
      <c r="AB69" s="83"/>
      <c r="AC69" s="83"/>
    </row>
    <row r="70" spans="1:209" ht="25.5" customHeight="1" x14ac:dyDescent="0.2">
      <c r="A70" s="74">
        <v>5</v>
      </c>
      <c r="B70" s="71" t="s">
        <v>1718</v>
      </c>
      <c r="C70" s="71" t="s">
        <v>1719</v>
      </c>
      <c r="D70" s="71" t="s">
        <v>1462</v>
      </c>
      <c r="E70" s="71" t="s">
        <v>1719</v>
      </c>
      <c r="F70" s="71"/>
      <c r="G70" s="71" t="s">
        <v>192</v>
      </c>
      <c r="H70" s="71" t="s">
        <v>1610</v>
      </c>
      <c r="I70" s="71">
        <v>51</v>
      </c>
      <c r="J70" s="161">
        <v>1</v>
      </c>
      <c r="K70" s="71" t="s">
        <v>1462</v>
      </c>
      <c r="L70" s="161"/>
      <c r="M70" s="161" t="s">
        <v>296</v>
      </c>
      <c r="N70" s="161" t="s">
        <v>1919</v>
      </c>
      <c r="O70" s="161" t="s">
        <v>298</v>
      </c>
      <c r="P70" s="161" t="s">
        <v>337</v>
      </c>
      <c r="Q70" s="169">
        <v>70</v>
      </c>
      <c r="R70" s="161"/>
      <c r="S70" s="161"/>
      <c r="T70" s="161"/>
      <c r="U70" s="161"/>
      <c r="V70" s="161"/>
      <c r="W70" s="161" t="s">
        <v>216</v>
      </c>
      <c r="X70" s="161"/>
      <c r="Y70" s="71"/>
      <c r="Z70" s="71"/>
      <c r="AA70" s="71"/>
      <c r="AB70" s="71"/>
      <c r="AC70" s="71"/>
    </row>
    <row r="71" spans="1:209" ht="25.5" customHeight="1" x14ac:dyDescent="0.2">
      <c r="A71" s="74">
        <v>118</v>
      </c>
      <c r="B71" s="71" t="s">
        <v>1618</v>
      </c>
      <c r="C71" s="71" t="s">
        <v>1619</v>
      </c>
      <c r="D71" s="71" t="s">
        <v>215</v>
      </c>
      <c r="E71" s="71" t="s">
        <v>1619</v>
      </c>
      <c r="F71" s="71">
        <v>3</v>
      </c>
      <c r="G71" s="71" t="s">
        <v>192</v>
      </c>
      <c r="H71" s="71" t="s">
        <v>1610</v>
      </c>
      <c r="I71" s="71">
        <v>51</v>
      </c>
      <c r="J71" s="161">
        <v>1</v>
      </c>
      <c r="K71" s="161"/>
      <c r="L71" s="161"/>
      <c r="M71" s="161" t="s">
        <v>296</v>
      </c>
      <c r="N71" s="161" t="s">
        <v>1919</v>
      </c>
      <c r="O71" s="161" t="s">
        <v>297</v>
      </c>
      <c r="P71" s="161" t="s">
        <v>337</v>
      </c>
      <c r="Q71" s="169">
        <v>70</v>
      </c>
      <c r="R71" s="161"/>
      <c r="S71" s="161"/>
      <c r="T71" s="161"/>
      <c r="U71" s="161"/>
      <c r="V71" s="161"/>
      <c r="W71" s="161" t="s">
        <v>216</v>
      </c>
      <c r="X71" s="161"/>
      <c r="Y71" s="71"/>
      <c r="Z71" s="71"/>
      <c r="AA71" s="71" t="s">
        <v>1490</v>
      </c>
      <c r="AB71" s="71"/>
      <c r="AC71" s="71"/>
    </row>
    <row r="72" spans="1:209" ht="25.5" customHeight="1" x14ac:dyDescent="0.2">
      <c r="A72" s="74">
        <v>6</v>
      </c>
      <c r="B72" s="83" t="s">
        <v>1613</v>
      </c>
      <c r="C72" s="83" t="s">
        <v>1614</v>
      </c>
      <c r="D72" s="83"/>
      <c r="E72" s="83" t="s">
        <v>1614</v>
      </c>
      <c r="F72" s="83">
        <v>3</v>
      </c>
      <c r="G72" s="83" t="s">
        <v>192</v>
      </c>
      <c r="H72" s="83" t="s">
        <v>1610</v>
      </c>
      <c r="I72" s="83">
        <v>51</v>
      </c>
      <c r="J72" s="163">
        <v>1</v>
      </c>
      <c r="K72" s="163"/>
      <c r="L72" s="163"/>
      <c r="M72" s="161" t="s">
        <v>296</v>
      </c>
      <c r="N72" s="161" t="s">
        <v>1920</v>
      </c>
      <c r="O72" s="161" t="s">
        <v>298</v>
      </c>
      <c r="P72" s="161" t="s">
        <v>337</v>
      </c>
      <c r="Q72" s="169">
        <v>70</v>
      </c>
      <c r="R72" s="163"/>
      <c r="S72" s="163"/>
      <c r="T72" s="163"/>
      <c r="U72" s="163"/>
      <c r="V72" s="163"/>
      <c r="W72" s="163" t="s">
        <v>216</v>
      </c>
      <c r="X72" s="163"/>
      <c r="Y72" s="83"/>
      <c r="Z72" s="83"/>
      <c r="AA72" s="83" t="s">
        <v>1490</v>
      </c>
      <c r="AB72" s="83"/>
      <c r="AC72" s="83"/>
    </row>
    <row r="73" spans="1:209" ht="25.5" customHeight="1" x14ac:dyDescent="0.2">
      <c r="A73" s="74">
        <v>134</v>
      </c>
      <c r="B73" s="83" t="s">
        <v>366</v>
      </c>
      <c r="C73" s="83" t="s">
        <v>1612</v>
      </c>
      <c r="D73" s="83"/>
      <c r="E73" s="83" t="s">
        <v>1612</v>
      </c>
      <c r="F73" s="83">
        <v>3</v>
      </c>
      <c r="G73" s="83" t="s">
        <v>192</v>
      </c>
      <c r="H73" s="83" t="s">
        <v>1610</v>
      </c>
      <c r="I73" s="83">
        <v>51</v>
      </c>
      <c r="J73" s="163">
        <v>1</v>
      </c>
      <c r="K73" s="163"/>
      <c r="L73" s="163"/>
      <c r="M73" s="161" t="s">
        <v>296</v>
      </c>
      <c r="N73" s="161" t="s">
        <v>1920</v>
      </c>
      <c r="O73" s="161" t="s">
        <v>297</v>
      </c>
      <c r="P73" s="161" t="s">
        <v>337</v>
      </c>
      <c r="Q73" s="169">
        <v>70</v>
      </c>
      <c r="R73" s="163"/>
      <c r="S73" s="163"/>
      <c r="T73" s="163"/>
      <c r="U73" s="163"/>
      <c r="V73" s="163"/>
      <c r="W73" s="163" t="s">
        <v>216</v>
      </c>
      <c r="X73" s="163"/>
      <c r="Y73" s="83"/>
      <c r="Z73" s="83"/>
      <c r="AA73" s="83" t="s">
        <v>1490</v>
      </c>
      <c r="AB73" s="83"/>
      <c r="AC73" s="83"/>
    </row>
    <row r="74" spans="1:209" ht="25.5" customHeight="1" x14ac:dyDescent="0.2">
      <c r="A74" s="74">
        <v>176</v>
      </c>
      <c r="B74" s="71" t="s">
        <v>108</v>
      </c>
      <c r="C74" s="71" t="s">
        <v>110</v>
      </c>
      <c r="D74" s="71" t="s">
        <v>205</v>
      </c>
      <c r="E74" s="71" t="s">
        <v>1739</v>
      </c>
      <c r="F74" s="71">
        <v>3</v>
      </c>
      <c r="G74" s="71" t="s">
        <v>192</v>
      </c>
      <c r="H74" s="71" t="s">
        <v>1590</v>
      </c>
      <c r="I74" s="71">
        <v>38</v>
      </c>
      <c r="J74" s="161">
        <v>2</v>
      </c>
      <c r="K74" s="161" t="s">
        <v>205</v>
      </c>
      <c r="L74" s="161"/>
      <c r="M74" s="161" t="s">
        <v>186</v>
      </c>
      <c r="N74" s="161" t="s">
        <v>1918</v>
      </c>
      <c r="O74" s="161" t="s">
        <v>301</v>
      </c>
      <c r="P74" s="161" t="s">
        <v>337</v>
      </c>
      <c r="Q74" s="169">
        <v>70</v>
      </c>
      <c r="R74" s="161"/>
      <c r="S74" s="161"/>
      <c r="T74" s="161"/>
      <c r="U74" s="161"/>
      <c r="V74" s="161"/>
      <c r="W74" s="161" t="s">
        <v>174</v>
      </c>
      <c r="X74" s="161" t="s">
        <v>1932</v>
      </c>
      <c r="Y74" s="71"/>
      <c r="Z74" s="71"/>
      <c r="AA74" s="71" t="s">
        <v>1697</v>
      </c>
      <c r="AB74" s="71"/>
      <c r="AC74" s="71"/>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row>
    <row r="75" spans="1:209" ht="25.5" customHeight="1" x14ac:dyDescent="0.2">
      <c r="A75" s="74">
        <v>70</v>
      </c>
      <c r="B75" s="71" t="s">
        <v>1695</v>
      </c>
      <c r="C75" s="71" t="s">
        <v>258</v>
      </c>
      <c r="D75" s="71" t="s">
        <v>205</v>
      </c>
      <c r="E75" s="71" t="s">
        <v>1741</v>
      </c>
      <c r="F75" s="71">
        <v>3</v>
      </c>
      <c r="G75" s="71" t="s">
        <v>192</v>
      </c>
      <c r="H75" s="71" t="s">
        <v>1590</v>
      </c>
      <c r="I75" s="71">
        <v>38</v>
      </c>
      <c r="J75" s="161">
        <v>2</v>
      </c>
      <c r="K75" s="161" t="s">
        <v>205</v>
      </c>
      <c r="L75" s="161"/>
      <c r="M75" s="161" t="s">
        <v>186</v>
      </c>
      <c r="N75" s="161" t="s">
        <v>1918</v>
      </c>
      <c r="O75" s="161" t="s">
        <v>336</v>
      </c>
      <c r="P75" s="161" t="s">
        <v>337</v>
      </c>
      <c r="Q75" s="169">
        <v>70</v>
      </c>
      <c r="R75" s="161"/>
      <c r="S75" s="161"/>
      <c r="T75" s="161"/>
      <c r="U75" s="161"/>
      <c r="V75" s="161"/>
      <c r="W75" s="161" t="s">
        <v>174</v>
      </c>
      <c r="X75" s="161" t="s">
        <v>1932</v>
      </c>
      <c r="Y75" s="71"/>
      <c r="Z75" s="71"/>
      <c r="AA75" s="71" t="s">
        <v>1676</v>
      </c>
      <c r="AB75" s="71"/>
      <c r="AC75" s="71"/>
    </row>
    <row r="76" spans="1:209" ht="25.5" customHeight="1" x14ac:dyDescent="0.2">
      <c r="A76" s="74">
        <v>7</v>
      </c>
      <c r="B76" s="83" t="s">
        <v>1696</v>
      </c>
      <c r="C76" s="83" t="s">
        <v>177</v>
      </c>
      <c r="D76" s="83" t="s">
        <v>205</v>
      </c>
      <c r="E76" s="83" t="s">
        <v>1761</v>
      </c>
      <c r="F76" s="83">
        <v>3</v>
      </c>
      <c r="G76" s="83" t="s">
        <v>192</v>
      </c>
      <c r="H76" s="83" t="s">
        <v>1590</v>
      </c>
      <c r="I76" s="83">
        <v>38</v>
      </c>
      <c r="J76" s="163">
        <v>2</v>
      </c>
      <c r="K76" s="163" t="s">
        <v>205</v>
      </c>
      <c r="L76" s="163"/>
      <c r="M76" s="161" t="s">
        <v>186</v>
      </c>
      <c r="N76" s="161" t="s">
        <v>1919</v>
      </c>
      <c r="O76" s="161" t="s">
        <v>301</v>
      </c>
      <c r="P76" s="161" t="s">
        <v>337</v>
      </c>
      <c r="Q76" s="169">
        <v>70</v>
      </c>
      <c r="R76" s="163"/>
      <c r="S76" s="163"/>
      <c r="T76" s="163"/>
      <c r="U76" s="163"/>
      <c r="V76" s="163"/>
      <c r="W76" s="163" t="s">
        <v>174</v>
      </c>
      <c r="X76" s="161" t="s">
        <v>1932</v>
      </c>
      <c r="Y76" s="83"/>
      <c r="Z76" s="83"/>
      <c r="AA76" s="83" t="s">
        <v>1490</v>
      </c>
      <c r="AB76" s="83"/>
      <c r="AC76" s="83"/>
    </row>
    <row r="77" spans="1:209" ht="25.5" customHeight="1" x14ac:dyDescent="0.2">
      <c r="A77" s="74">
        <v>116</v>
      </c>
      <c r="B77" s="83" t="s">
        <v>1540</v>
      </c>
      <c r="C77" s="83" t="s">
        <v>1504</v>
      </c>
      <c r="D77" s="83" t="s">
        <v>100</v>
      </c>
      <c r="E77" s="83" t="s">
        <v>1752</v>
      </c>
      <c r="F77" s="83">
        <v>3</v>
      </c>
      <c r="G77" s="83" t="s">
        <v>192</v>
      </c>
      <c r="H77" s="83" t="s">
        <v>1590</v>
      </c>
      <c r="I77" s="83">
        <v>38</v>
      </c>
      <c r="J77" s="163">
        <v>2</v>
      </c>
      <c r="K77" s="163" t="s">
        <v>100</v>
      </c>
      <c r="L77" s="163"/>
      <c r="M77" s="161" t="s">
        <v>186</v>
      </c>
      <c r="N77" s="161" t="s">
        <v>1919</v>
      </c>
      <c r="O77" s="161" t="s">
        <v>336</v>
      </c>
      <c r="P77" s="161" t="s">
        <v>337</v>
      </c>
      <c r="Q77" s="169">
        <v>70</v>
      </c>
      <c r="R77" s="163"/>
      <c r="S77" s="163"/>
      <c r="T77" s="163"/>
      <c r="U77" s="163"/>
      <c r="V77" s="163"/>
      <c r="W77" s="163" t="s">
        <v>144</v>
      </c>
      <c r="X77" s="161" t="s">
        <v>1932</v>
      </c>
      <c r="Y77" s="83"/>
      <c r="Z77" s="83"/>
      <c r="AA77" s="83" t="s">
        <v>1490</v>
      </c>
      <c r="AB77" s="83"/>
      <c r="AC77" s="83"/>
    </row>
    <row r="78" spans="1:209" ht="25.5" customHeight="1" x14ac:dyDescent="0.2">
      <c r="A78" s="74">
        <v>86</v>
      </c>
      <c r="B78" s="71" t="s">
        <v>230</v>
      </c>
      <c r="C78" s="71" t="s">
        <v>231</v>
      </c>
      <c r="D78" s="71" t="s">
        <v>205</v>
      </c>
      <c r="E78" s="71" t="s">
        <v>1798</v>
      </c>
      <c r="F78" s="71">
        <v>3</v>
      </c>
      <c r="G78" s="71" t="s">
        <v>192</v>
      </c>
      <c r="H78" s="71" t="s">
        <v>1590</v>
      </c>
      <c r="I78" s="71">
        <v>38</v>
      </c>
      <c r="J78" s="161">
        <v>2</v>
      </c>
      <c r="K78" s="161" t="s">
        <v>205</v>
      </c>
      <c r="L78" s="161"/>
      <c r="M78" s="161" t="s">
        <v>186</v>
      </c>
      <c r="N78" s="161" t="s">
        <v>1920</v>
      </c>
      <c r="O78" s="161" t="s">
        <v>301</v>
      </c>
      <c r="P78" s="161" t="s">
        <v>337</v>
      </c>
      <c r="Q78" s="169">
        <v>70</v>
      </c>
      <c r="R78" s="161"/>
      <c r="S78" s="161"/>
      <c r="T78" s="161"/>
      <c r="U78" s="161"/>
      <c r="V78" s="161"/>
      <c r="W78" s="161" t="s">
        <v>174</v>
      </c>
      <c r="X78" s="161" t="s">
        <v>1932</v>
      </c>
      <c r="Y78" s="71"/>
      <c r="Z78" s="71"/>
      <c r="AA78" s="71" t="s">
        <v>1676</v>
      </c>
      <c r="AB78" s="71"/>
      <c r="AC78" s="71"/>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row>
    <row r="79" spans="1:209" ht="25.5" customHeight="1" x14ac:dyDescent="0.2">
      <c r="A79" s="74">
        <v>68</v>
      </c>
      <c r="B79" s="83" t="s">
        <v>1579</v>
      </c>
      <c r="C79" s="83" t="s">
        <v>1580</v>
      </c>
      <c r="D79" s="83" t="s">
        <v>205</v>
      </c>
      <c r="E79" s="83" t="s">
        <v>1817</v>
      </c>
      <c r="F79" s="83">
        <v>3</v>
      </c>
      <c r="G79" s="83" t="s">
        <v>192</v>
      </c>
      <c r="H79" s="83" t="s">
        <v>1590</v>
      </c>
      <c r="I79" s="83">
        <v>70</v>
      </c>
      <c r="J79" s="163">
        <v>2</v>
      </c>
      <c r="K79" s="163" t="s">
        <v>205</v>
      </c>
      <c r="L79" s="163"/>
      <c r="M79" s="161" t="s">
        <v>186</v>
      </c>
      <c r="N79" s="161" t="s">
        <v>1920</v>
      </c>
      <c r="O79" s="161" t="s">
        <v>336</v>
      </c>
      <c r="P79" s="161" t="s">
        <v>337</v>
      </c>
      <c r="Q79" s="169">
        <v>70</v>
      </c>
      <c r="R79" s="163"/>
      <c r="S79" s="163"/>
      <c r="T79" s="163"/>
      <c r="U79" s="163"/>
      <c r="V79" s="163"/>
      <c r="W79" s="163" t="s">
        <v>174</v>
      </c>
      <c r="X79" s="161" t="s">
        <v>1932</v>
      </c>
      <c r="Y79" s="83"/>
      <c r="Z79" s="83"/>
      <c r="AA79" s="83" t="s">
        <v>1490</v>
      </c>
      <c r="AB79" s="83"/>
      <c r="AC79" s="83"/>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row>
    <row r="80" spans="1:209" ht="25.5" customHeight="1" x14ac:dyDescent="0.2">
      <c r="A80" s="74">
        <v>147</v>
      </c>
      <c r="B80" s="83" t="s">
        <v>1577</v>
      </c>
      <c r="C80" s="83" t="s">
        <v>1830</v>
      </c>
      <c r="D80" s="83" t="s">
        <v>205</v>
      </c>
      <c r="E80" s="83" t="s">
        <v>1831</v>
      </c>
      <c r="F80" s="83">
        <v>3</v>
      </c>
      <c r="G80" s="83" t="s">
        <v>192</v>
      </c>
      <c r="H80" s="83" t="s">
        <v>1590</v>
      </c>
      <c r="I80" s="83">
        <v>38</v>
      </c>
      <c r="J80" s="163">
        <v>2</v>
      </c>
      <c r="K80" s="163" t="s">
        <v>205</v>
      </c>
      <c r="L80" s="163"/>
      <c r="M80" s="161" t="s">
        <v>186</v>
      </c>
      <c r="N80" s="161" t="s">
        <v>1956</v>
      </c>
      <c r="O80" s="161" t="s">
        <v>301</v>
      </c>
      <c r="P80" s="161" t="s">
        <v>337</v>
      </c>
      <c r="Q80" s="169">
        <v>70</v>
      </c>
      <c r="R80" s="163"/>
      <c r="S80" s="163"/>
      <c r="T80" s="163"/>
      <c r="U80" s="163"/>
      <c r="V80" s="163"/>
      <c r="W80" s="163" t="s">
        <v>174</v>
      </c>
      <c r="X80" s="161" t="s">
        <v>1932</v>
      </c>
      <c r="Y80" s="83"/>
      <c r="Z80" s="83"/>
      <c r="AA80" s="83" t="s">
        <v>1490</v>
      </c>
      <c r="AB80" s="83"/>
      <c r="AC80" s="83"/>
    </row>
    <row r="81" spans="1:209" ht="25.5" customHeight="1" x14ac:dyDescent="0.2">
      <c r="A81" s="74">
        <v>178</v>
      </c>
      <c r="B81" s="71" t="s">
        <v>17</v>
      </c>
      <c r="C81" s="71" t="s">
        <v>18</v>
      </c>
      <c r="D81" s="71" t="s">
        <v>205</v>
      </c>
      <c r="E81" s="71" t="s">
        <v>510</v>
      </c>
      <c r="F81" s="71">
        <v>3</v>
      </c>
      <c r="G81" s="71" t="s">
        <v>192</v>
      </c>
      <c r="H81" s="71" t="s">
        <v>1590</v>
      </c>
      <c r="I81" s="71">
        <v>38</v>
      </c>
      <c r="J81" s="161">
        <v>2</v>
      </c>
      <c r="K81" s="161" t="s">
        <v>205</v>
      </c>
      <c r="L81" s="161"/>
      <c r="M81" s="161" t="s">
        <v>186</v>
      </c>
      <c r="N81" s="161" t="s">
        <v>1956</v>
      </c>
      <c r="O81" s="161" t="s">
        <v>336</v>
      </c>
      <c r="P81" s="161" t="s">
        <v>337</v>
      </c>
      <c r="Q81" s="169">
        <v>70</v>
      </c>
      <c r="R81" s="161"/>
      <c r="S81" s="161"/>
      <c r="T81" s="161"/>
      <c r="U81" s="161"/>
      <c r="V81" s="161"/>
      <c r="W81" s="161" t="s">
        <v>174</v>
      </c>
      <c r="X81" s="161" t="s">
        <v>1932</v>
      </c>
      <c r="Y81" s="71"/>
      <c r="Z81" s="71"/>
      <c r="AA81" s="71" t="s">
        <v>1676</v>
      </c>
      <c r="AB81" s="71"/>
      <c r="AC81" s="71"/>
    </row>
    <row r="82" spans="1:209" ht="25.5" customHeight="1" x14ac:dyDescent="0.2">
      <c r="A82" s="74">
        <v>4</v>
      </c>
      <c r="B82" s="83" t="s">
        <v>1687</v>
      </c>
      <c r="C82" s="83" t="s">
        <v>1913</v>
      </c>
      <c r="D82" s="83" t="s">
        <v>43</v>
      </c>
      <c r="E82" s="83" t="s">
        <v>1913</v>
      </c>
      <c r="F82" s="83">
        <v>3</v>
      </c>
      <c r="G82" s="83" t="s">
        <v>240</v>
      </c>
      <c r="H82" s="83" t="s">
        <v>1643</v>
      </c>
      <c r="I82" s="83">
        <v>26</v>
      </c>
      <c r="J82" s="163">
        <v>1</v>
      </c>
      <c r="K82" s="163" t="s">
        <v>43</v>
      </c>
      <c r="L82" s="163"/>
      <c r="M82" s="163" t="s">
        <v>296</v>
      </c>
      <c r="N82" s="163" t="s">
        <v>1918</v>
      </c>
      <c r="O82" s="163" t="s">
        <v>298</v>
      </c>
      <c r="P82" s="163" t="s">
        <v>1958</v>
      </c>
      <c r="Q82" s="169">
        <v>40</v>
      </c>
      <c r="R82" s="163"/>
      <c r="S82" s="163"/>
      <c r="T82" s="163"/>
      <c r="U82" s="163"/>
      <c r="V82" s="163"/>
      <c r="W82" s="163" t="s">
        <v>175</v>
      </c>
      <c r="X82" s="163"/>
      <c r="Y82" s="83"/>
      <c r="Z82" s="83"/>
      <c r="AA82" s="83" t="s">
        <v>1490</v>
      </c>
      <c r="AB82" s="83"/>
      <c r="AC82" s="83"/>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row>
    <row r="83" spans="1:209" ht="25.5" customHeight="1" x14ac:dyDescent="0.2">
      <c r="A83" s="74">
        <v>96</v>
      </c>
      <c r="B83" s="83" t="s">
        <v>61</v>
      </c>
      <c r="C83" s="83" t="s">
        <v>62</v>
      </c>
      <c r="D83" s="83" t="s">
        <v>63</v>
      </c>
      <c r="E83" s="83" t="s">
        <v>1764</v>
      </c>
      <c r="F83" s="83">
        <v>3</v>
      </c>
      <c r="G83" s="83" t="s">
        <v>240</v>
      </c>
      <c r="H83" s="83" t="s">
        <v>1643</v>
      </c>
      <c r="I83" s="83">
        <v>26</v>
      </c>
      <c r="J83" s="163">
        <v>1</v>
      </c>
      <c r="K83" s="163" t="s">
        <v>63</v>
      </c>
      <c r="L83" s="163"/>
      <c r="M83" s="163" t="s">
        <v>296</v>
      </c>
      <c r="N83" s="163" t="s">
        <v>1918</v>
      </c>
      <c r="O83" s="163" t="s">
        <v>297</v>
      </c>
      <c r="P83" s="163" t="s">
        <v>1958</v>
      </c>
      <c r="Q83" s="169">
        <v>40</v>
      </c>
      <c r="R83" s="163"/>
      <c r="S83" s="163"/>
      <c r="T83" s="163"/>
      <c r="U83" s="163"/>
      <c r="V83" s="163"/>
      <c r="W83" s="163" t="s">
        <v>173</v>
      </c>
      <c r="X83" s="163"/>
      <c r="Y83" s="83"/>
      <c r="Z83" s="83" t="s">
        <v>1734</v>
      </c>
      <c r="AA83" s="83" t="s">
        <v>1490</v>
      </c>
      <c r="AB83" s="83"/>
      <c r="AC83" s="83"/>
    </row>
    <row r="84" spans="1:209" ht="25.5" customHeight="1" x14ac:dyDescent="0.2">
      <c r="A84" s="74">
        <v>16</v>
      </c>
      <c r="B84" s="83" t="s">
        <v>1544</v>
      </c>
      <c r="C84" s="83" t="s">
        <v>83</v>
      </c>
      <c r="D84" s="83" t="s">
        <v>84</v>
      </c>
      <c r="E84" s="83" t="s">
        <v>1814</v>
      </c>
      <c r="F84" s="83">
        <v>3</v>
      </c>
      <c r="G84" s="83" t="s">
        <v>240</v>
      </c>
      <c r="H84" s="83" t="s">
        <v>1643</v>
      </c>
      <c r="I84" s="83">
        <v>26</v>
      </c>
      <c r="J84" s="163">
        <v>1</v>
      </c>
      <c r="K84" s="163" t="s">
        <v>84</v>
      </c>
      <c r="L84" s="163"/>
      <c r="M84" s="163" t="s">
        <v>296</v>
      </c>
      <c r="N84" s="163" t="s">
        <v>1919</v>
      </c>
      <c r="O84" s="163" t="s">
        <v>298</v>
      </c>
      <c r="P84" s="163" t="s">
        <v>1958</v>
      </c>
      <c r="Q84" s="169">
        <v>40</v>
      </c>
      <c r="R84" s="163"/>
      <c r="S84" s="163"/>
      <c r="T84" s="163"/>
      <c r="U84" s="163"/>
      <c r="V84" s="163"/>
      <c r="W84" s="163" t="s">
        <v>144</v>
      </c>
      <c r="X84" s="83" t="s">
        <v>299</v>
      </c>
      <c r="Y84" s="83"/>
      <c r="Z84" s="83"/>
      <c r="AA84" s="83" t="s">
        <v>1490</v>
      </c>
      <c r="AB84" s="83"/>
      <c r="AC84" s="83"/>
    </row>
    <row r="85" spans="1:209" ht="25.5" customHeight="1" x14ac:dyDescent="0.2">
      <c r="A85" s="74">
        <v>8</v>
      </c>
      <c r="B85" s="83" t="s">
        <v>1686</v>
      </c>
      <c r="C85" s="83" t="s">
        <v>1639</v>
      </c>
      <c r="D85" s="83"/>
      <c r="E85" s="83" t="s">
        <v>1639</v>
      </c>
      <c r="F85" s="83">
        <v>3</v>
      </c>
      <c r="G85" s="83" t="s">
        <v>240</v>
      </c>
      <c r="H85" s="83" t="s">
        <v>1643</v>
      </c>
      <c r="I85" s="83">
        <v>26</v>
      </c>
      <c r="J85" s="163">
        <v>1</v>
      </c>
      <c r="K85" s="163"/>
      <c r="L85" s="163"/>
      <c r="M85" s="163" t="s">
        <v>296</v>
      </c>
      <c r="N85" s="163" t="s">
        <v>1919</v>
      </c>
      <c r="O85" s="163" t="s">
        <v>297</v>
      </c>
      <c r="P85" s="163" t="s">
        <v>1958</v>
      </c>
      <c r="Q85" s="169">
        <v>40</v>
      </c>
      <c r="R85" s="163"/>
      <c r="S85" s="163"/>
      <c r="T85" s="163"/>
      <c r="U85" s="163"/>
      <c r="V85" s="163"/>
      <c r="W85" s="163" t="s">
        <v>260</v>
      </c>
      <c r="X85" s="163"/>
      <c r="Y85" s="83"/>
      <c r="Z85" s="83"/>
      <c r="AA85" s="83" t="s">
        <v>1490</v>
      </c>
      <c r="AB85" s="83"/>
      <c r="AC85" s="83"/>
    </row>
    <row r="86" spans="1:209" ht="25.5" customHeight="1" x14ac:dyDescent="0.2">
      <c r="A86" s="74">
        <v>162</v>
      </c>
      <c r="B86" s="83" t="s">
        <v>65</v>
      </c>
      <c r="C86" s="83" t="s">
        <v>66</v>
      </c>
      <c r="D86" s="83" t="s">
        <v>39</v>
      </c>
      <c r="E86" s="83" t="s">
        <v>1883</v>
      </c>
      <c r="F86" s="83">
        <v>3</v>
      </c>
      <c r="G86" s="83" t="s">
        <v>240</v>
      </c>
      <c r="H86" s="83" t="s">
        <v>1643</v>
      </c>
      <c r="I86" s="83">
        <v>26</v>
      </c>
      <c r="J86" s="163">
        <v>1</v>
      </c>
      <c r="K86" s="163" t="s">
        <v>39</v>
      </c>
      <c r="L86" s="163"/>
      <c r="M86" s="163" t="s">
        <v>296</v>
      </c>
      <c r="N86" s="163" t="s">
        <v>1920</v>
      </c>
      <c r="O86" s="163" t="s">
        <v>298</v>
      </c>
      <c r="P86" s="163" t="s">
        <v>1958</v>
      </c>
      <c r="Q86" s="169">
        <v>40</v>
      </c>
      <c r="R86" s="163"/>
      <c r="S86" s="163"/>
      <c r="T86" s="163"/>
      <c r="U86" s="163"/>
      <c r="V86" s="163"/>
      <c r="W86" s="163" t="s">
        <v>1689</v>
      </c>
      <c r="X86" s="163"/>
      <c r="Y86" s="83"/>
      <c r="Z86" s="83"/>
      <c r="AA86" s="83" t="s">
        <v>1490</v>
      </c>
      <c r="AB86" s="83"/>
      <c r="AC86" s="8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row>
    <row r="87" spans="1:209" ht="25.5" customHeight="1" x14ac:dyDescent="0.2">
      <c r="A87" s="74">
        <v>52</v>
      </c>
      <c r="B87" s="83" t="s">
        <v>232</v>
      </c>
      <c r="C87" s="83" t="s">
        <v>233</v>
      </c>
      <c r="D87" s="83" t="s">
        <v>43</v>
      </c>
      <c r="E87" s="83" t="s">
        <v>233</v>
      </c>
      <c r="F87" s="83">
        <v>3</v>
      </c>
      <c r="G87" s="83" t="s">
        <v>240</v>
      </c>
      <c r="H87" s="83" t="s">
        <v>1643</v>
      </c>
      <c r="I87" s="83">
        <v>26</v>
      </c>
      <c r="J87" s="163">
        <v>1</v>
      </c>
      <c r="K87" s="83" t="s">
        <v>43</v>
      </c>
      <c r="L87" s="163"/>
      <c r="M87" s="163" t="s">
        <v>296</v>
      </c>
      <c r="N87" s="163" t="s">
        <v>1920</v>
      </c>
      <c r="O87" s="163" t="s">
        <v>297</v>
      </c>
      <c r="P87" s="163" t="s">
        <v>1958</v>
      </c>
      <c r="Q87" s="169">
        <v>40</v>
      </c>
      <c r="R87" s="163"/>
      <c r="S87" s="163"/>
      <c r="T87" s="163"/>
      <c r="U87" s="163"/>
      <c r="V87" s="163"/>
      <c r="W87" s="163" t="s">
        <v>175</v>
      </c>
      <c r="X87" s="163"/>
      <c r="Y87" s="83"/>
      <c r="Z87" s="83"/>
      <c r="AA87" s="83" t="s">
        <v>1490</v>
      </c>
      <c r="AB87" s="83"/>
      <c r="AC87" s="83"/>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row>
    <row r="88" spans="1:209" ht="25.5" customHeight="1" x14ac:dyDescent="0.2">
      <c r="A88" s="74">
        <v>47</v>
      </c>
      <c r="B88" s="83" t="s">
        <v>35</v>
      </c>
      <c r="C88" s="71" t="s">
        <v>28</v>
      </c>
      <c r="D88" s="71" t="s">
        <v>43</v>
      </c>
      <c r="E88" s="83" t="s">
        <v>1737</v>
      </c>
      <c r="F88" s="83">
        <v>3</v>
      </c>
      <c r="G88" s="83" t="s">
        <v>240</v>
      </c>
      <c r="H88" s="83" t="s">
        <v>1660</v>
      </c>
      <c r="I88" s="83" t="s">
        <v>1690</v>
      </c>
      <c r="J88" s="163">
        <v>1</v>
      </c>
      <c r="K88" s="161" t="s">
        <v>205</v>
      </c>
      <c r="L88" s="163"/>
      <c r="M88" s="163" t="s">
        <v>296</v>
      </c>
      <c r="N88" s="163" t="s">
        <v>1956</v>
      </c>
      <c r="O88" s="163" t="s">
        <v>297</v>
      </c>
      <c r="P88" s="163" t="s">
        <v>1958</v>
      </c>
      <c r="Q88" s="169">
        <v>40</v>
      </c>
      <c r="R88" s="163"/>
      <c r="S88" s="163"/>
      <c r="T88" s="163"/>
      <c r="U88" s="163"/>
      <c r="V88" s="163"/>
      <c r="W88" s="163" t="s">
        <v>175</v>
      </c>
      <c r="X88" s="163"/>
      <c r="Y88" s="83"/>
      <c r="Z88" s="83"/>
      <c r="AA88" s="83" t="s">
        <v>1490</v>
      </c>
      <c r="AB88" s="83"/>
      <c r="AC88" s="83"/>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row>
    <row r="89" spans="1:209" ht="25.5" customHeight="1" x14ac:dyDescent="0.2">
      <c r="A89" s="74">
        <v>76</v>
      </c>
      <c r="B89" s="83" t="s">
        <v>122</v>
      </c>
      <c r="C89" s="83" t="s">
        <v>163</v>
      </c>
      <c r="D89" s="83" t="s">
        <v>33</v>
      </c>
      <c r="E89" s="83" t="s">
        <v>163</v>
      </c>
      <c r="F89" s="83">
        <v>3</v>
      </c>
      <c r="G89" s="83" t="s">
        <v>240</v>
      </c>
      <c r="H89" s="83" t="s">
        <v>1660</v>
      </c>
      <c r="I89" s="83">
        <v>25</v>
      </c>
      <c r="J89" s="163">
        <v>1</v>
      </c>
      <c r="K89" s="163" t="s">
        <v>33</v>
      </c>
      <c r="L89" s="163"/>
      <c r="M89" s="163" t="s">
        <v>296</v>
      </c>
      <c r="N89" s="163" t="s">
        <v>1955</v>
      </c>
      <c r="O89" s="163" t="s">
        <v>297</v>
      </c>
      <c r="P89" s="163" t="s">
        <v>1958</v>
      </c>
      <c r="Q89" s="169">
        <v>40</v>
      </c>
      <c r="R89" s="163"/>
      <c r="S89" s="163"/>
      <c r="T89" s="163"/>
      <c r="U89" s="163"/>
      <c r="V89" s="163"/>
      <c r="W89" s="163" t="s">
        <v>175</v>
      </c>
      <c r="X89" s="163"/>
      <c r="Y89" s="83"/>
      <c r="Z89" s="83"/>
      <c r="AA89" s="83" t="s">
        <v>1490</v>
      </c>
      <c r="AB89" s="83"/>
      <c r="AC89" s="83"/>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c r="GZ89" s="72"/>
      <c r="HA89" s="72"/>
    </row>
    <row r="90" spans="1:209" ht="25.5" customHeight="1" x14ac:dyDescent="0.2">
      <c r="A90" s="74">
        <v>176</v>
      </c>
      <c r="B90" s="71" t="s">
        <v>108</v>
      </c>
      <c r="C90" s="71" t="s">
        <v>110</v>
      </c>
      <c r="D90" s="71" t="s">
        <v>205</v>
      </c>
      <c r="E90" s="71" t="s">
        <v>1740</v>
      </c>
      <c r="F90" s="71">
        <v>3</v>
      </c>
      <c r="G90" s="71" t="s">
        <v>192</v>
      </c>
      <c r="H90" s="71" t="s">
        <v>1590</v>
      </c>
      <c r="I90" s="71">
        <v>38</v>
      </c>
      <c r="J90" s="161">
        <v>2</v>
      </c>
      <c r="K90" s="161" t="s">
        <v>205</v>
      </c>
      <c r="L90" s="161"/>
      <c r="M90" s="161" t="s">
        <v>186</v>
      </c>
      <c r="N90" s="161" t="s">
        <v>1918</v>
      </c>
      <c r="O90" s="161" t="s">
        <v>301</v>
      </c>
      <c r="P90" s="161" t="s">
        <v>1958</v>
      </c>
      <c r="Q90" s="169">
        <v>40</v>
      </c>
      <c r="R90" s="161"/>
      <c r="S90" s="161"/>
      <c r="T90" s="161"/>
      <c r="U90" s="161"/>
      <c r="V90" s="161"/>
      <c r="W90" s="161" t="s">
        <v>174</v>
      </c>
      <c r="X90" s="161" t="s">
        <v>1933</v>
      </c>
      <c r="Y90" s="71"/>
      <c r="Z90" s="71"/>
      <c r="AA90" s="71" t="s">
        <v>1697</v>
      </c>
      <c r="AB90" s="71"/>
      <c r="AC90" s="71"/>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row>
    <row r="91" spans="1:209" s="72" customFormat="1" ht="25.5" customHeight="1" x14ac:dyDescent="0.2">
      <c r="A91" s="74">
        <v>70</v>
      </c>
      <c r="B91" s="71" t="s">
        <v>1695</v>
      </c>
      <c r="C91" s="71" t="s">
        <v>258</v>
      </c>
      <c r="D91" s="71" t="s">
        <v>205</v>
      </c>
      <c r="E91" s="71" t="s">
        <v>1742</v>
      </c>
      <c r="F91" s="71">
        <v>3</v>
      </c>
      <c r="G91" s="71" t="s">
        <v>192</v>
      </c>
      <c r="H91" s="71" t="s">
        <v>1590</v>
      </c>
      <c r="I91" s="71">
        <v>38</v>
      </c>
      <c r="J91" s="161">
        <v>2</v>
      </c>
      <c r="K91" s="161" t="s">
        <v>205</v>
      </c>
      <c r="L91" s="161"/>
      <c r="M91" s="161" t="s">
        <v>186</v>
      </c>
      <c r="N91" s="161" t="s">
        <v>1918</v>
      </c>
      <c r="O91" s="161" t="s">
        <v>336</v>
      </c>
      <c r="P91" s="161" t="s">
        <v>1958</v>
      </c>
      <c r="Q91" s="169">
        <v>40</v>
      </c>
      <c r="R91" s="161"/>
      <c r="S91" s="161"/>
      <c r="T91" s="161"/>
      <c r="U91" s="161"/>
      <c r="V91" s="161"/>
      <c r="W91" s="161" t="s">
        <v>174</v>
      </c>
      <c r="X91" s="161" t="s">
        <v>1933</v>
      </c>
      <c r="Y91" s="71"/>
      <c r="Z91" s="71"/>
      <c r="AA91" s="71" t="s">
        <v>1676</v>
      </c>
      <c r="AB91" s="71"/>
      <c r="AC91" s="71"/>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row>
    <row r="92" spans="1:209" s="72" customFormat="1" ht="25.5" customHeight="1" x14ac:dyDescent="0.2">
      <c r="A92" s="74">
        <v>116</v>
      </c>
      <c r="B92" s="83" t="s">
        <v>1540</v>
      </c>
      <c r="C92" s="83" t="s">
        <v>1504</v>
      </c>
      <c r="D92" s="83" t="s">
        <v>100</v>
      </c>
      <c r="E92" s="83" t="s">
        <v>1753</v>
      </c>
      <c r="F92" s="83">
        <v>3</v>
      </c>
      <c r="G92" s="83" t="s">
        <v>192</v>
      </c>
      <c r="H92" s="83" t="s">
        <v>1590</v>
      </c>
      <c r="I92" s="83">
        <v>38</v>
      </c>
      <c r="J92" s="163">
        <v>2</v>
      </c>
      <c r="K92" s="163" t="s">
        <v>100</v>
      </c>
      <c r="L92" s="163"/>
      <c r="M92" s="161" t="s">
        <v>186</v>
      </c>
      <c r="N92" s="161" t="s">
        <v>1919</v>
      </c>
      <c r="O92" s="161" t="s">
        <v>301</v>
      </c>
      <c r="P92" s="161" t="s">
        <v>1958</v>
      </c>
      <c r="Q92" s="169">
        <v>40</v>
      </c>
      <c r="R92" s="163"/>
      <c r="S92" s="163"/>
      <c r="T92" s="163"/>
      <c r="U92" s="163"/>
      <c r="V92" s="163"/>
      <c r="W92" s="163" t="s">
        <v>144</v>
      </c>
      <c r="X92" s="161" t="s">
        <v>1933</v>
      </c>
      <c r="Y92" s="83"/>
      <c r="Z92" s="83"/>
      <c r="AA92" s="83" t="s">
        <v>1490</v>
      </c>
      <c r="AB92" s="83"/>
      <c r="AC92" s="83"/>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row>
    <row r="93" spans="1:209" s="72" customFormat="1" ht="25.5" customHeight="1" x14ac:dyDescent="0.2">
      <c r="A93" s="74">
        <v>7</v>
      </c>
      <c r="B93" s="83" t="s">
        <v>1696</v>
      </c>
      <c r="C93" s="83" t="s">
        <v>177</v>
      </c>
      <c r="D93" s="83" t="s">
        <v>205</v>
      </c>
      <c r="E93" s="83" t="s">
        <v>1762</v>
      </c>
      <c r="F93" s="83">
        <v>3</v>
      </c>
      <c r="G93" s="83" t="s">
        <v>192</v>
      </c>
      <c r="H93" s="83" t="s">
        <v>1590</v>
      </c>
      <c r="I93" s="83">
        <v>38</v>
      </c>
      <c r="J93" s="163">
        <v>2</v>
      </c>
      <c r="K93" s="163" t="s">
        <v>205</v>
      </c>
      <c r="L93" s="163"/>
      <c r="M93" s="161" t="s">
        <v>186</v>
      </c>
      <c r="N93" s="161" t="s">
        <v>1919</v>
      </c>
      <c r="O93" s="161" t="s">
        <v>336</v>
      </c>
      <c r="P93" s="161" t="s">
        <v>1958</v>
      </c>
      <c r="Q93" s="169">
        <v>40</v>
      </c>
      <c r="R93" s="163"/>
      <c r="S93" s="163"/>
      <c r="T93" s="163"/>
      <c r="U93" s="163"/>
      <c r="V93" s="163"/>
      <c r="W93" s="163" t="s">
        <v>174</v>
      </c>
      <c r="X93" s="161" t="s">
        <v>1933</v>
      </c>
      <c r="Y93" s="83"/>
      <c r="Z93" s="83"/>
      <c r="AA93" s="83" t="s">
        <v>1490</v>
      </c>
      <c r="AB93" s="83"/>
      <c r="AC93" s="83"/>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row>
    <row r="94" spans="1:209" s="72" customFormat="1" ht="25.5" customHeight="1" x14ac:dyDescent="0.2">
      <c r="A94" s="74">
        <v>86</v>
      </c>
      <c r="B94" s="71" t="s">
        <v>230</v>
      </c>
      <c r="C94" s="71" t="s">
        <v>231</v>
      </c>
      <c r="D94" s="71" t="s">
        <v>205</v>
      </c>
      <c r="E94" s="71" t="s">
        <v>1799</v>
      </c>
      <c r="F94" s="71">
        <v>3</v>
      </c>
      <c r="G94" s="71" t="s">
        <v>192</v>
      </c>
      <c r="H94" s="71" t="s">
        <v>1590</v>
      </c>
      <c r="I94" s="71">
        <v>38</v>
      </c>
      <c r="J94" s="161">
        <v>2</v>
      </c>
      <c r="K94" s="161" t="s">
        <v>205</v>
      </c>
      <c r="L94" s="161"/>
      <c r="M94" s="161" t="s">
        <v>186</v>
      </c>
      <c r="N94" s="161" t="s">
        <v>1920</v>
      </c>
      <c r="O94" s="161" t="s">
        <v>301</v>
      </c>
      <c r="P94" s="161" t="s">
        <v>1958</v>
      </c>
      <c r="Q94" s="169">
        <v>40</v>
      </c>
      <c r="R94" s="161"/>
      <c r="S94" s="161"/>
      <c r="T94" s="161"/>
      <c r="U94" s="161"/>
      <c r="V94" s="161"/>
      <c r="W94" s="161" t="s">
        <v>174</v>
      </c>
      <c r="X94" s="161" t="s">
        <v>1933</v>
      </c>
      <c r="Y94" s="71"/>
      <c r="Z94" s="71"/>
      <c r="AA94" s="71" t="s">
        <v>1676</v>
      </c>
      <c r="AB94" s="71"/>
      <c r="AC94" s="71"/>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row>
    <row r="95" spans="1:209" s="72" customFormat="1" ht="25.5" customHeight="1" x14ac:dyDescent="0.2">
      <c r="A95" s="74">
        <v>68</v>
      </c>
      <c r="B95" s="83" t="s">
        <v>1579</v>
      </c>
      <c r="C95" s="83" t="s">
        <v>1580</v>
      </c>
      <c r="D95" s="83" t="s">
        <v>205</v>
      </c>
      <c r="E95" s="83" t="s">
        <v>1818</v>
      </c>
      <c r="F95" s="83">
        <v>3</v>
      </c>
      <c r="G95" s="83" t="s">
        <v>192</v>
      </c>
      <c r="H95" s="83" t="s">
        <v>1590</v>
      </c>
      <c r="I95" s="83">
        <v>70</v>
      </c>
      <c r="J95" s="163">
        <v>2</v>
      </c>
      <c r="K95" s="163" t="s">
        <v>205</v>
      </c>
      <c r="L95" s="163"/>
      <c r="M95" s="161" t="s">
        <v>186</v>
      </c>
      <c r="N95" s="161" t="s">
        <v>1920</v>
      </c>
      <c r="O95" s="161" t="s">
        <v>336</v>
      </c>
      <c r="P95" s="161" t="s">
        <v>1958</v>
      </c>
      <c r="Q95" s="169">
        <v>40</v>
      </c>
      <c r="R95" s="163"/>
      <c r="S95" s="163"/>
      <c r="T95" s="163"/>
      <c r="U95" s="163"/>
      <c r="V95" s="163"/>
      <c r="W95" s="163" t="s">
        <v>174</v>
      </c>
      <c r="X95" s="161" t="s">
        <v>1933</v>
      </c>
      <c r="Y95" s="83"/>
      <c r="Z95" s="83"/>
      <c r="AA95" s="83" t="s">
        <v>1490</v>
      </c>
      <c r="AB95" s="83"/>
      <c r="AC95" s="83"/>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row>
    <row r="96" spans="1:209" s="72" customFormat="1" ht="25.5" customHeight="1" x14ac:dyDescent="0.2">
      <c r="A96" s="74">
        <v>147</v>
      </c>
      <c r="B96" s="83" t="s">
        <v>1577</v>
      </c>
      <c r="C96" s="83" t="s">
        <v>1830</v>
      </c>
      <c r="D96" s="83" t="s">
        <v>205</v>
      </c>
      <c r="E96" s="83" t="s">
        <v>1832</v>
      </c>
      <c r="F96" s="83">
        <v>3</v>
      </c>
      <c r="G96" s="83" t="s">
        <v>192</v>
      </c>
      <c r="H96" s="83" t="s">
        <v>1590</v>
      </c>
      <c r="I96" s="83">
        <v>38</v>
      </c>
      <c r="J96" s="163">
        <v>2</v>
      </c>
      <c r="K96" s="163" t="s">
        <v>205</v>
      </c>
      <c r="L96" s="163"/>
      <c r="M96" s="161" t="s">
        <v>186</v>
      </c>
      <c r="N96" s="161" t="s">
        <v>1956</v>
      </c>
      <c r="O96" s="161" t="s">
        <v>301</v>
      </c>
      <c r="P96" s="161" t="s">
        <v>1958</v>
      </c>
      <c r="Q96" s="169">
        <v>40</v>
      </c>
      <c r="R96" s="163"/>
      <c r="S96" s="163"/>
      <c r="T96" s="163"/>
      <c r="U96" s="163"/>
      <c r="V96" s="163"/>
      <c r="W96" s="163" t="s">
        <v>174</v>
      </c>
      <c r="X96" s="161" t="s">
        <v>1933</v>
      </c>
      <c r="Y96" s="83"/>
      <c r="Z96" s="83"/>
      <c r="AA96" s="83" t="s">
        <v>1490</v>
      </c>
      <c r="AB96" s="83"/>
      <c r="AC96" s="83"/>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c r="GH96" s="84"/>
      <c r="GI96" s="84"/>
      <c r="GJ96" s="84"/>
      <c r="GK96" s="84"/>
      <c r="GL96" s="84"/>
      <c r="GM96" s="84"/>
      <c r="GN96" s="84"/>
      <c r="GO96" s="84"/>
      <c r="GP96" s="84"/>
      <c r="GQ96" s="84"/>
      <c r="GR96" s="84"/>
      <c r="GS96" s="84"/>
      <c r="GT96" s="84"/>
      <c r="GU96" s="84"/>
      <c r="GV96" s="84"/>
      <c r="GW96" s="84"/>
      <c r="GX96" s="84"/>
      <c r="GY96" s="84"/>
      <c r="GZ96" s="84"/>
      <c r="HA96" s="84"/>
    </row>
    <row r="97" spans="1:209" ht="25.5" customHeight="1" x14ac:dyDescent="0.2">
      <c r="A97" s="74">
        <v>178</v>
      </c>
      <c r="B97" s="71" t="s">
        <v>17</v>
      </c>
      <c r="C97" s="71" t="s">
        <v>18</v>
      </c>
      <c r="D97" s="71" t="s">
        <v>205</v>
      </c>
      <c r="E97" s="71" t="s">
        <v>511</v>
      </c>
      <c r="F97" s="71">
        <v>3</v>
      </c>
      <c r="G97" s="71" t="s">
        <v>192</v>
      </c>
      <c r="H97" s="71" t="s">
        <v>1590</v>
      </c>
      <c r="I97" s="71">
        <v>38</v>
      </c>
      <c r="J97" s="161">
        <v>2</v>
      </c>
      <c r="K97" s="161" t="s">
        <v>205</v>
      </c>
      <c r="L97" s="161"/>
      <c r="M97" s="161" t="s">
        <v>186</v>
      </c>
      <c r="N97" s="161" t="s">
        <v>1956</v>
      </c>
      <c r="O97" s="161" t="s">
        <v>336</v>
      </c>
      <c r="P97" s="161" t="s">
        <v>1958</v>
      </c>
      <c r="Q97" s="169">
        <v>40</v>
      </c>
      <c r="R97" s="161"/>
      <c r="S97" s="161"/>
      <c r="T97" s="161"/>
      <c r="U97" s="161"/>
      <c r="V97" s="161"/>
      <c r="W97" s="161" t="s">
        <v>174</v>
      </c>
      <c r="X97" s="161" t="s">
        <v>1933</v>
      </c>
      <c r="Y97" s="71"/>
      <c r="Z97" s="71"/>
      <c r="AA97" s="71" t="s">
        <v>1676</v>
      </c>
      <c r="AB97" s="71"/>
      <c r="AC97" s="71"/>
    </row>
    <row r="98" spans="1:209" ht="25.5" customHeight="1" x14ac:dyDescent="0.2">
      <c r="A98" s="74">
        <v>94</v>
      </c>
      <c r="B98" s="83" t="s">
        <v>61</v>
      </c>
      <c r="C98" s="83" t="s">
        <v>62</v>
      </c>
      <c r="D98" s="83" t="s">
        <v>234</v>
      </c>
      <c r="E98" s="83" t="s">
        <v>391</v>
      </c>
      <c r="F98" s="83">
        <v>3</v>
      </c>
      <c r="G98" s="83" t="s">
        <v>240</v>
      </c>
      <c r="H98" s="83" t="s">
        <v>1590</v>
      </c>
      <c r="I98" s="83">
        <v>46</v>
      </c>
      <c r="J98" s="163">
        <v>2</v>
      </c>
      <c r="K98" s="163" t="s">
        <v>63</v>
      </c>
      <c r="L98" s="163"/>
      <c r="M98" s="163" t="s">
        <v>186</v>
      </c>
      <c r="N98" s="163" t="s">
        <v>1918</v>
      </c>
      <c r="O98" s="163" t="s">
        <v>301</v>
      </c>
      <c r="P98" s="163" t="s">
        <v>182</v>
      </c>
      <c r="Q98" s="169">
        <v>50</v>
      </c>
      <c r="R98" s="163"/>
      <c r="S98" s="163"/>
      <c r="T98" s="163"/>
      <c r="U98" s="163"/>
      <c r="V98" s="163"/>
      <c r="W98" s="163" t="s">
        <v>173</v>
      </c>
      <c r="X98" s="163"/>
      <c r="Y98" s="83"/>
      <c r="Z98" s="83" t="s">
        <v>1734</v>
      </c>
      <c r="AA98" s="83" t="s">
        <v>1490</v>
      </c>
      <c r="AB98" s="83"/>
      <c r="AC98" s="83"/>
    </row>
    <row r="99" spans="1:209" ht="25.5" customHeight="1" x14ac:dyDescent="0.2">
      <c r="A99" s="74">
        <v>174</v>
      </c>
      <c r="B99" s="83" t="s">
        <v>55</v>
      </c>
      <c r="C99" s="83" t="s">
        <v>1703</v>
      </c>
      <c r="D99" s="83" t="s">
        <v>205</v>
      </c>
      <c r="E99" s="83" t="s">
        <v>1765</v>
      </c>
      <c r="F99" s="83">
        <v>3</v>
      </c>
      <c r="G99" s="83" t="s">
        <v>240</v>
      </c>
      <c r="H99" s="83" t="s">
        <v>1590</v>
      </c>
      <c r="I99" s="83">
        <v>47</v>
      </c>
      <c r="J99" s="163">
        <v>2</v>
      </c>
      <c r="K99" s="163" t="s">
        <v>205</v>
      </c>
      <c r="L99" s="163"/>
      <c r="M99" s="163" t="s">
        <v>186</v>
      </c>
      <c r="N99" s="163" t="s">
        <v>1918</v>
      </c>
      <c r="O99" s="163" t="s">
        <v>336</v>
      </c>
      <c r="P99" s="163" t="s">
        <v>182</v>
      </c>
      <c r="Q99" s="169">
        <v>50</v>
      </c>
      <c r="R99" s="163"/>
      <c r="S99" s="163"/>
      <c r="T99" s="163"/>
      <c r="U99" s="163"/>
      <c r="V99" s="163"/>
      <c r="W99" s="163" t="s">
        <v>174</v>
      </c>
      <c r="X99" s="163"/>
      <c r="Y99" s="83"/>
      <c r="Z99" s="83"/>
      <c r="AA99" s="83" t="s">
        <v>1490</v>
      </c>
      <c r="AB99" s="83"/>
      <c r="AC99" s="83"/>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c r="GZ99" s="72"/>
      <c r="HA99" s="72"/>
    </row>
    <row r="100" spans="1:209" ht="25.5" customHeight="1" x14ac:dyDescent="0.2">
      <c r="A100" s="74">
        <v>3</v>
      </c>
      <c r="B100" s="83" t="s">
        <v>1698</v>
      </c>
      <c r="C100" s="83" t="s">
        <v>853</v>
      </c>
      <c r="D100" s="83" t="s">
        <v>205</v>
      </c>
      <c r="E100" s="83" t="s">
        <v>857</v>
      </c>
      <c r="F100" s="83">
        <v>4</v>
      </c>
      <c r="G100" s="83" t="s">
        <v>240</v>
      </c>
      <c r="H100" s="83" t="s">
        <v>1590</v>
      </c>
      <c r="I100" s="83">
        <v>93</v>
      </c>
      <c r="J100" s="163">
        <v>2</v>
      </c>
      <c r="K100" s="163" t="s">
        <v>205</v>
      </c>
      <c r="L100" s="163"/>
      <c r="M100" s="163" t="s">
        <v>186</v>
      </c>
      <c r="N100" s="163" t="s">
        <v>1919</v>
      </c>
      <c r="O100" s="163" t="s">
        <v>301</v>
      </c>
      <c r="P100" s="163" t="s">
        <v>182</v>
      </c>
      <c r="Q100" s="169">
        <v>50</v>
      </c>
      <c r="R100" s="163"/>
      <c r="S100" s="163"/>
      <c r="T100" s="163"/>
      <c r="U100" s="163"/>
      <c r="V100" s="163"/>
      <c r="W100" s="163" t="s">
        <v>174</v>
      </c>
      <c r="X100" s="163" t="s">
        <v>1966</v>
      </c>
      <c r="Y100" s="83"/>
      <c r="Z100" s="83"/>
      <c r="AA100" s="83" t="s">
        <v>1490</v>
      </c>
      <c r="AB100" s="83"/>
      <c r="AC100" s="83"/>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c r="GZ100" s="72"/>
      <c r="HA100" s="72"/>
    </row>
    <row r="101" spans="1:209" s="72" customFormat="1" ht="25.5" customHeight="1" x14ac:dyDescent="0.2">
      <c r="A101" s="74">
        <v>14</v>
      </c>
      <c r="B101" s="83" t="s">
        <v>1544</v>
      </c>
      <c r="C101" s="83" t="s">
        <v>83</v>
      </c>
      <c r="D101" s="83" t="s">
        <v>84</v>
      </c>
      <c r="E101" s="83" t="s">
        <v>1811</v>
      </c>
      <c r="F101" s="83">
        <v>3</v>
      </c>
      <c r="G101" s="83" t="s">
        <v>240</v>
      </c>
      <c r="H101" s="83" t="s">
        <v>1590</v>
      </c>
      <c r="I101" s="83">
        <v>48</v>
      </c>
      <c r="J101" s="163">
        <v>2</v>
      </c>
      <c r="K101" s="163" t="s">
        <v>84</v>
      </c>
      <c r="L101" s="163"/>
      <c r="M101" s="163" t="s">
        <v>186</v>
      </c>
      <c r="N101" s="163" t="s">
        <v>1920</v>
      </c>
      <c r="O101" s="163" t="s">
        <v>336</v>
      </c>
      <c r="P101" s="163" t="s">
        <v>182</v>
      </c>
      <c r="Q101" s="169">
        <v>50</v>
      </c>
      <c r="R101" s="163"/>
      <c r="S101" s="163"/>
      <c r="T101" s="163"/>
      <c r="U101" s="163"/>
      <c r="V101" s="163"/>
      <c r="W101" s="163" t="s">
        <v>144</v>
      </c>
      <c r="X101" s="83" t="s">
        <v>300</v>
      </c>
      <c r="Y101" s="83"/>
      <c r="Z101" s="83"/>
      <c r="AA101" s="83" t="s">
        <v>1490</v>
      </c>
      <c r="AB101" s="83"/>
      <c r="AC101" s="83"/>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c r="GH101" s="84"/>
      <c r="GI101" s="84"/>
      <c r="GJ101" s="84"/>
      <c r="GK101" s="84"/>
      <c r="GL101" s="84"/>
      <c r="GM101" s="84"/>
      <c r="GN101" s="84"/>
      <c r="GO101" s="84"/>
      <c r="GP101" s="84"/>
      <c r="GQ101" s="84"/>
      <c r="GR101" s="84"/>
      <c r="GS101" s="84"/>
      <c r="GT101" s="84"/>
      <c r="GU101" s="84"/>
      <c r="GV101" s="84"/>
      <c r="GW101" s="84"/>
      <c r="GX101" s="84"/>
      <c r="GY101" s="84"/>
      <c r="GZ101" s="84"/>
      <c r="HA101" s="84"/>
    </row>
    <row r="102" spans="1:209" s="72" customFormat="1" ht="25.5" customHeight="1" x14ac:dyDescent="0.2">
      <c r="A102" s="74">
        <v>26</v>
      </c>
      <c r="B102" s="83" t="s">
        <v>1545</v>
      </c>
      <c r="C102" s="83" t="s">
        <v>1546</v>
      </c>
      <c r="D102" s="83"/>
      <c r="E102" s="83" t="s">
        <v>1867</v>
      </c>
      <c r="F102" s="83">
        <v>3</v>
      </c>
      <c r="G102" s="83" t="s">
        <v>240</v>
      </c>
      <c r="H102" s="83" t="s">
        <v>1590</v>
      </c>
      <c r="I102" s="83">
        <v>48</v>
      </c>
      <c r="J102" s="163">
        <v>2</v>
      </c>
      <c r="K102" s="163"/>
      <c r="L102" s="163"/>
      <c r="M102" s="163" t="s">
        <v>186</v>
      </c>
      <c r="N102" s="163" t="s">
        <v>1956</v>
      </c>
      <c r="O102" s="163" t="s">
        <v>301</v>
      </c>
      <c r="P102" s="163" t="s">
        <v>182</v>
      </c>
      <c r="Q102" s="169">
        <v>50</v>
      </c>
      <c r="R102" s="163"/>
      <c r="S102" s="163"/>
      <c r="T102" s="163"/>
      <c r="U102" s="163"/>
      <c r="V102" s="163"/>
      <c r="W102" s="163" t="s">
        <v>1652</v>
      </c>
      <c r="X102" s="163"/>
      <c r="Y102" s="83"/>
      <c r="Z102" s="83"/>
      <c r="AA102" s="83" t="s">
        <v>1490</v>
      </c>
      <c r="AB102" s="83"/>
      <c r="AC102" s="83"/>
      <c r="AD102" s="84"/>
      <c r="AE102" s="84"/>
    </row>
    <row r="103" spans="1:209" s="72" customFormat="1" ht="25.5" customHeight="1" x14ac:dyDescent="0.2">
      <c r="A103" s="74">
        <v>161</v>
      </c>
      <c r="B103" s="83" t="s">
        <v>65</v>
      </c>
      <c r="C103" s="83" t="s">
        <v>66</v>
      </c>
      <c r="D103" s="83" t="s">
        <v>39</v>
      </c>
      <c r="E103" s="83" t="s">
        <v>1878</v>
      </c>
      <c r="F103" s="83">
        <v>3</v>
      </c>
      <c r="G103" s="83" t="s">
        <v>240</v>
      </c>
      <c r="H103" s="83" t="s">
        <v>1590</v>
      </c>
      <c r="I103" s="83">
        <v>47</v>
      </c>
      <c r="J103" s="163">
        <v>2</v>
      </c>
      <c r="K103" s="163" t="s">
        <v>39</v>
      </c>
      <c r="L103" s="163"/>
      <c r="M103" s="163" t="s">
        <v>186</v>
      </c>
      <c r="N103" s="163" t="s">
        <v>1956</v>
      </c>
      <c r="O103" s="163" t="s">
        <v>336</v>
      </c>
      <c r="P103" s="163" t="s">
        <v>182</v>
      </c>
      <c r="Q103" s="169">
        <v>50</v>
      </c>
      <c r="R103" s="163"/>
      <c r="S103" s="163"/>
      <c r="T103" s="163"/>
      <c r="U103" s="163"/>
      <c r="V103" s="163"/>
      <c r="W103" s="163" t="s">
        <v>146</v>
      </c>
      <c r="X103" s="163"/>
      <c r="Y103" s="83"/>
      <c r="Z103" s="83"/>
      <c r="AA103" s="83" t="s">
        <v>1490</v>
      </c>
      <c r="AB103" s="83"/>
      <c r="AC103" s="83"/>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row>
    <row r="104" spans="1:209" s="72" customFormat="1" ht="25.5" customHeight="1" x14ac:dyDescent="0.2">
      <c r="A104" s="74"/>
      <c r="B104" s="83" t="s">
        <v>280</v>
      </c>
      <c r="C104" s="83" t="s">
        <v>279</v>
      </c>
      <c r="D104" s="83"/>
      <c r="E104" s="83" t="s">
        <v>279</v>
      </c>
      <c r="F104" s="83">
        <v>3</v>
      </c>
      <c r="G104" s="83" t="s">
        <v>240</v>
      </c>
      <c r="H104" s="83" t="s">
        <v>1610</v>
      </c>
      <c r="I104" s="83">
        <v>54</v>
      </c>
      <c r="J104" s="163">
        <v>1</v>
      </c>
      <c r="K104" s="163"/>
      <c r="L104" s="163"/>
      <c r="M104" s="163" t="s">
        <v>296</v>
      </c>
      <c r="N104" s="163" t="s">
        <v>1918</v>
      </c>
      <c r="O104" s="163" t="s">
        <v>298</v>
      </c>
      <c r="P104" s="163" t="s">
        <v>184</v>
      </c>
      <c r="Q104" s="169">
        <v>50</v>
      </c>
      <c r="R104" s="163"/>
      <c r="S104" s="163"/>
      <c r="T104" s="163"/>
      <c r="U104" s="163"/>
      <c r="V104" s="163"/>
      <c r="W104" s="161" t="s">
        <v>145</v>
      </c>
      <c r="X104" s="163"/>
      <c r="Y104" s="83"/>
      <c r="Z104" s="83"/>
      <c r="AA104" s="83"/>
      <c r="AB104" s="83"/>
      <c r="AC104" s="83"/>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row>
    <row r="105" spans="1:209" ht="25.5" customHeight="1" x14ac:dyDescent="0.2">
      <c r="A105" s="74">
        <v>95</v>
      </c>
      <c r="B105" s="83" t="s">
        <v>61</v>
      </c>
      <c r="C105" s="83" t="s">
        <v>62</v>
      </c>
      <c r="D105" s="83" t="s">
        <v>234</v>
      </c>
      <c r="E105" s="83" t="s">
        <v>1763</v>
      </c>
      <c r="F105" s="83">
        <v>3</v>
      </c>
      <c r="G105" s="83" t="s">
        <v>240</v>
      </c>
      <c r="H105" s="83" t="s">
        <v>1610</v>
      </c>
      <c r="I105" s="83">
        <v>54</v>
      </c>
      <c r="J105" s="163">
        <v>1</v>
      </c>
      <c r="K105" s="163" t="s">
        <v>63</v>
      </c>
      <c r="L105" s="163"/>
      <c r="M105" s="163" t="s">
        <v>296</v>
      </c>
      <c r="N105" s="163" t="s">
        <v>1918</v>
      </c>
      <c r="O105" s="163" t="s">
        <v>297</v>
      </c>
      <c r="P105" s="163" t="s">
        <v>184</v>
      </c>
      <c r="Q105" s="169">
        <v>50</v>
      </c>
      <c r="R105" s="163"/>
      <c r="S105" s="163"/>
      <c r="T105" s="163"/>
      <c r="U105" s="163"/>
      <c r="V105" s="163"/>
      <c r="W105" s="163" t="s">
        <v>173</v>
      </c>
      <c r="X105" s="163"/>
      <c r="Y105" s="83"/>
      <c r="Z105" s="83" t="s">
        <v>1734</v>
      </c>
      <c r="AA105" s="83" t="s">
        <v>1490</v>
      </c>
      <c r="AB105" s="83"/>
      <c r="AC105" s="83"/>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c r="GZ105" s="72"/>
      <c r="HA105" s="72"/>
    </row>
    <row r="106" spans="1:209" ht="25.5" customHeight="1" x14ac:dyDescent="0.2">
      <c r="A106" s="74">
        <v>15</v>
      </c>
      <c r="B106" s="83" t="s">
        <v>1544</v>
      </c>
      <c r="C106" s="83" t="s">
        <v>83</v>
      </c>
      <c r="D106" s="83" t="s">
        <v>84</v>
      </c>
      <c r="E106" s="83" t="s">
        <v>1813</v>
      </c>
      <c r="F106" s="83">
        <v>3</v>
      </c>
      <c r="G106" s="83" t="s">
        <v>240</v>
      </c>
      <c r="H106" s="83" t="s">
        <v>1610</v>
      </c>
      <c r="I106" s="83">
        <v>54</v>
      </c>
      <c r="J106" s="163">
        <v>1</v>
      </c>
      <c r="K106" s="163" t="s">
        <v>84</v>
      </c>
      <c r="L106" s="163"/>
      <c r="M106" s="163" t="s">
        <v>296</v>
      </c>
      <c r="N106" s="163" t="s">
        <v>1919</v>
      </c>
      <c r="O106" s="163" t="s">
        <v>298</v>
      </c>
      <c r="P106" s="163" t="s">
        <v>184</v>
      </c>
      <c r="Q106" s="169">
        <v>50</v>
      </c>
      <c r="R106" s="163"/>
      <c r="S106" s="163"/>
      <c r="T106" s="163"/>
      <c r="U106" s="163"/>
      <c r="V106" s="163"/>
      <c r="W106" s="163" t="s">
        <v>144</v>
      </c>
      <c r="X106" s="83" t="s">
        <v>300</v>
      </c>
      <c r="Y106" s="83"/>
      <c r="Z106" s="83"/>
      <c r="AA106" s="83" t="s">
        <v>1490</v>
      </c>
      <c r="AB106" s="83"/>
      <c r="AC106" s="83"/>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row>
    <row r="107" spans="1:209" ht="25.5" customHeight="1" x14ac:dyDescent="0.2">
      <c r="A107" s="74"/>
      <c r="B107" s="83" t="s">
        <v>1909</v>
      </c>
      <c r="C107" s="83" t="s">
        <v>1910</v>
      </c>
      <c r="D107" s="83"/>
      <c r="E107" s="83" t="s">
        <v>1910</v>
      </c>
      <c r="F107" s="83">
        <v>3</v>
      </c>
      <c r="G107" s="83" t="s">
        <v>240</v>
      </c>
      <c r="H107" s="83" t="s">
        <v>1610</v>
      </c>
      <c r="I107" s="83">
        <v>54</v>
      </c>
      <c r="J107" s="163">
        <v>1</v>
      </c>
      <c r="K107" s="163"/>
      <c r="L107" s="163"/>
      <c r="M107" s="163" t="s">
        <v>296</v>
      </c>
      <c r="N107" s="163" t="s">
        <v>1919</v>
      </c>
      <c r="O107" s="163" t="s">
        <v>297</v>
      </c>
      <c r="P107" s="163" t="s">
        <v>184</v>
      </c>
      <c r="Q107" s="169">
        <v>50</v>
      </c>
      <c r="R107" s="163"/>
      <c r="S107" s="163"/>
      <c r="T107" s="163"/>
      <c r="U107" s="163"/>
      <c r="V107" s="163"/>
      <c r="W107" s="161" t="s">
        <v>216</v>
      </c>
      <c r="X107" s="163"/>
      <c r="Y107" s="83"/>
      <c r="Z107" s="83"/>
      <c r="AA107" s="83"/>
      <c r="AB107" s="83"/>
      <c r="AC107" s="83"/>
    </row>
    <row r="108" spans="1:209" ht="25.5" customHeight="1" x14ac:dyDescent="0.2">
      <c r="A108" s="74">
        <v>200</v>
      </c>
      <c r="B108" s="83" t="s">
        <v>167</v>
      </c>
      <c r="C108" s="83" t="s">
        <v>292</v>
      </c>
      <c r="D108" s="83" t="s">
        <v>1546</v>
      </c>
      <c r="E108" s="71" t="s">
        <v>1836</v>
      </c>
      <c r="F108" s="83">
        <v>3</v>
      </c>
      <c r="G108" s="83" t="s">
        <v>240</v>
      </c>
      <c r="H108" s="83" t="s">
        <v>1610</v>
      </c>
      <c r="I108" s="83">
        <v>54</v>
      </c>
      <c r="J108" s="163">
        <v>1</v>
      </c>
      <c r="K108" s="163" t="s">
        <v>1546</v>
      </c>
      <c r="L108" s="163"/>
      <c r="M108" s="163" t="s">
        <v>296</v>
      </c>
      <c r="N108" s="163" t="s">
        <v>1920</v>
      </c>
      <c r="O108" s="163" t="s">
        <v>298</v>
      </c>
      <c r="P108" s="163" t="s">
        <v>184</v>
      </c>
      <c r="Q108" s="169">
        <v>50</v>
      </c>
      <c r="R108" s="163"/>
      <c r="S108" s="163"/>
      <c r="T108" s="163"/>
      <c r="U108" s="163"/>
      <c r="V108" s="163"/>
      <c r="W108" s="163" t="s">
        <v>174</v>
      </c>
      <c r="X108" s="163"/>
      <c r="Y108" s="83"/>
      <c r="Z108" s="83"/>
      <c r="AA108" s="83" t="s">
        <v>1490</v>
      </c>
      <c r="AB108" s="83"/>
      <c r="AC108" s="83"/>
    </row>
    <row r="109" spans="1:209" ht="25.5" customHeight="1" x14ac:dyDescent="0.2">
      <c r="A109" s="74"/>
      <c r="B109" s="83" t="s">
        <v>64</v>
      </c>
      <c r="C109" s="83" t="s">
        <v>27</v>
      </c>
      <c r="D109" s="83" t="s">
        <v>30</v>
      </c>
      <c r="E109" s="83" t="s">
        <v>507</v>
      </c>
      <c r="F109" s="83">
        <v>3</v>
      </c>
      <c r="G109" s="83" t="s">
        <v>240</v>
      </c>
      <c r="H109" s="83" t="s">
        <v>1610</v>
      </c>
      <c r="I109" s="83">
        <v>54</v>
      </c>
      <c r="J109" s="163">
        <v>1</v>
      </c>
      <c r="K109" s="163"/>
      <c r="L109" s="163"/>
      <c r="M109" s="163" t="s">
        <v>296</v>
      </c>
      <c r="N109" s="163" t="s">
        <v>1920</v>
      </c>
      <c r="O109" s="163" t="s">
        <v>297</v>
      </c>
      <c r="P109" s="163" t="s">
        <v>184</v>
      </c>
      <c r="Q109" s="169">
        <v>50</v>
      </c>
      <c r="R109" s="163"/>
      <c r="S109" s="163"/>
      <c r="T109" s="163"/>
      <c r="U109" s="163"/>
      <c r="V109" s="163"/>
      <c r="W109" s="161" t="s">
        <v>175</v>
      </c>
      <c r="X109" s="163"/>
      <c r="Y109" s="83"/>
      <c r="Z109" s="83"/>
      <c r="AA109" s="83"/>
      <c r="AB109" s="83"/>
      <c r="AC109" s="83"/>
    </row>
    <row r="110" spans="1:209" s="72" customFormat="1" ht="25.5" customHeight="1" x14ac:dyDescent="0.2">
      <c r="A110" s="74">
        <v>94</v>
      </c>
      <c r="B110" s="83" t="s">
        <v>61</v>
      </c>
      <c r="C110" s="83" t="s">
        <v>62</v>
      </c>
      <c r="D110" s="83" t="s">
        <v>234</v>
      </c>
      <c r="E110" s="83" t="s">
        <v>392</v>
      </c>
      <c r="F110" s="83">
        <v>3</v>
      </c>
      <c r="G110" s="83" t="s">
        <v>240</v>
      </c>
      <c r="H110" s="83" t="s">
        <v>1590</v>
      </c>
      <c r="I110" s="83">
        <v>47</v>
      </c>
      <c r="J110" s="163">
        <v>2</v>
      </c>
      <c r="K110" s="163" t="s">
        <v>63</v>
      </c>
      <c r="L110" s="163"/>
      <c r="M110" s="163" t="s">
        <v>186</v>
      </c>
      <c r="N110" s="163" t="s">
        <v>1918</v>
      </c>
      <c r="O110" s="163" t="s">
        <v>301</v>
      </c>
      <c r="P110" s="163" t="s">
        <v>184</v>
      </c>
      <c r="Q110" s="169">
        <v>50</v>
      </c>
      <c r="R110" s="163"/>
      <c r="S110" s="163"/>
      <c r="T110" s="163"/>
      <c r="U110" s="163"/>
      <c r="V110" s="163"/>
      <c r="W110" s="163" t="s">
        <v>173</v>
      </c>
      <c r="X110" s="163"/>
      <c r="Y110" s="83"/>
      <c r="Z110" s="83" t="s">
        <v>1734</v>
      </c>
      <c r="AA110" s="83" t="s">
        <v>1490</v>
      </c>
      <c r="AB110" s="83"/>
      <c r="AC110" s="83"/>
      <c r="AD110" s="84"/>
      <c r="AE110" s="84"/>
    </row>
    <row r="111" spans="1:209" s="72" customFormat="1" ht="25.5" customHeight="1" x14ac:dyDescent="0.2">
      <c r="A111" s="74">
        <v>174</v>
      </c>
      <c r="B111" s="83" t="s">
        <v>55</v>
      </c>
      <c r="C111" s="83" t="s">
        <v>1703</v>
      </c>
      <c r="D111" s="83" t="s">
        <v>205</v>
      </c>
      <c r="E111" s="83" t="s">
        <v>1766</v>
      </c>
      <c r="F111" s="83">
        <v>3</v>
      </c>
      <c r="G111" s="83" t="s">
        <v>240</v>
      </c>
      <c r="H111" s="83" t="s">
        <v>1590</v>
      </c>
      <c r="I111" s="83">
        <v>46</v>
      </c>
      <c r="J111" s="163">
        <v>2</v>
      </c>
      <c r="K111" s="163" t="s">
        <v>205</v>
      </c>
      <c r="L111" s="163"/>
      <c r="M111" s="163" t="s">
        <v>186</v>
      </c>
      <c r="N111" s="163" t="s">
        <v>1918</v>
      </c>
      <c r="O111" s="163" t="s">
        <v>336</v>
      </c>
      <c r="P111" s="163" t="s">
        <v>184</v>
      </c>
      <c r="Q111" s="169">
        <v>50</v>
      </c>
      <c r="R111" s="163"/>
      <c r="S111" s="163"/>
      <c r="T111" s="163"/>
      <c r="U111" s="163"/>
      <c r="V111" s="163"/>
      <c r="W111" s="163" t="s">
        <v>174</v>
      </c>
      <c r="X111" s="163"/>
      <c r="Y111" s="83"/>
      <c r="Z111" s="83"/>
      <c r="AA111" s="83" t="s">
        <v>1490</v>
      </c>
      <c r="AB111" s="83"/>
      <c r="AC111" s="83"/>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c r="FL111" s="84"/>
      <c r="FM111" s="84"/>
      <c r="FN111" s="84"/>
      <c r="FO111" s="84"/>
      <c r="FP111" s="84"/>
      <c r="FQ111" s="84"/>
      <c r="FR111" s="84"/>
      <c r="FS111" s="84"/>
      <c r="FT111" s="84"/>
      <c r="FU111" s="84"/>
      <c r="FV111" s="84"/>
      <c r="FW111" s="84"/>
      <c r="FX111" s="84"/>
      <c r="FY111" s="84"/>
      <c r="FZ111" s="84"/>
      <c r="GA111" s="84"/>
      <c r="GB111" s="84"/>
      <c r="GC111" s="84"/>
      <c r="GD111" s="84"/>
      <c r="GE111" s="84"/>
      <c r="GF111" s="84"/>
      <c r="GG111" s="84"/>
      <c r="GH111" s="84"/>
      <c r="GI111" s="84"/>
      <c r="GJ111" s="84"/>
      <c r="GK111" s="84"/>
      <c r="GL111" s="84"/>
      <c r="GM111" s="84"/>
      <c r="GN111" s="84"/>
      <c r="GO111" s="84"/>
      <c r="GP111" s="84"/>
      <c r="GQ111" s="84"/>
      <c r="GR111" s="84"/>
      <c r="GS111" s="84"/>
      <c r="GT111" s="84"/>
      <c r="GU111" s="84"/>
      <c r="GV111" s="84"/>
      <c r="GW111" s="84"/>
      <c r="GX111" s="84"/>
      <c r="GY111" s="84"/>
      <c r="GZ111" s="84"/>
      <c r="HA111" s="84"/>
    </row>
    <row r="112" spans="1:209" s="72" customFormat="1" ht="25.5" customHeight="1" x14ac:dyDescent="0.2">
      <c r="A112" s="74">
        <v>3</v>
      </c>
      <c r="B112" s="83" t="s">
        <v>1698</v>
      </c>
      <c r="C112" s="83" t="s">
        <v>853</v>
      </c>
      <c r="D112" s="83" t="s">
        <v>205</v>
      </c>
      <c r="E112" s="83" t="s">
        <v>874</v>
      </c>
      <c r="F112" s="83">
        <v>4</v>
      </c>
      <c r="G112" s="83" t="s">
        <v>240</v>
      </c>
      <c r="H112" s="83" t="s">
        <v>1590</v>
      </c>
      <c r="I112" s="83">
        <v>93</v>
      </c>
      <c r="J112" s="163">
        <v>2</v>
      </c>
      <c r="K112" s="163" t="s">
        <v>205</v>
      </c>
      <c r="L112" s="163"/>
      <c r="M112" s="163" t="s">
        <v>186</v>
      </c>
      <c r="N112" s="163" t="s">
        <v>1919</v>
      </c>
      <c r="O112" s="163" t="s">
        <v>301</v>
      </c>
      <c r="P112" s="163" t="s">
        <v>184</v>
      </c>
      <c r="Q112" s="169">
        <v>50</v>
      </c>
      <c r="R112" s="163"/>
      <c r="S112" s="163"/>
      <c r="T112" s="163"/>
      <c r="U112" s="163"/>
      <c r="V112" s="163"/>
      <c r="W112" s="163" t="s">
        <v>174</v>
      </c>
      <c r="X112" s="163" t="s">
        <v>1967</v>
      </c>
      <c r="Y112" s="83"/>
      <c r="Z112" s="83"/>
      <c r="AA112" s="83" t="s">
        <v>1490</v>
      </c>
      <c r="AB112" s="83"/>
      <c r="AC112" s="83"/>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c r="FL112" s="84"/>
      <c r="FM112" s="84"/>
      <c r="FN112" s="84"/>
      <c r="FO112" s="84"/>
      <c r="FP112" s="84"/>
      <c r="FQ112" s="84"/>
      <c r="FR112" s="84"/>
      <c r="FS112" s="84"/>
      <c r="FT112" s="84"/>
      <c r="FU112" s="84"/>
      <c r="FV112" s="84"/>
      <c r="FW112" s="84"/>
      <c r="FX112" s="84"/>
      <c r="FY112" s="84"/>
      <c r="FZ112" s="84"/>
      <c r="GA112" s="84"/>
      <c r="GB112" s="84"/>
      <c r="GC112" s="84"/>
      <c r="GD112" s="84"/>
      <c r="GE112" s="84"/>
      <c r="GF112" s="84"/>
      <c r="GG112" s="84"/>
      <c r="GH112" s="84"/>
      <c r="GI112" s="84"/>
      <c r="GJ112" s="84"/>
      <c r="GK112" s="84"/>
      <c r="GL112" s="84"/>
      <c r="GM112" s="84"/>
      <c r="GN112" s="84"/>
      <c r="GO112" s="84"/>
      <c r="GP112" s="84"/>
      <c r="GQ112" s="84"/>
      <c r="GR112" s="84"/>
      <c r="GS112" s="84"/>
      <c r="GT112" s="84"/>
      <c r="GU112" s="84"/>
      <c r="GV112" s="84"/>
      <c r="GW112" s="84"/>
      <c r="GX112" s="84"/>
      <c r="GY112" s="84"/>
      <c r="GZ112" s="84"/>
      <c r="HA112" s="84"/>
    </row>
    <row r="113" spans="1:209" s="72" customFormat="1" ht="25.5" customHeight="1" x14ac:dyDescent="0.2">
      <c r="A113" s="74">
        <v>14</v>
      </c>
      <c r="B113" s="83" t="s">
        <v>1544</v>
      </c>
      <c r="C113" s="83" t="s">
        <v>83</v>
      </c>
      <c r="D113" s="83" t="s">
        <v>84</v>
      </c>
      <c r="E113" s="83" t="s">
        <v>1812</v>
      </c>
      <c r="F113" s="83">
        <v>3</v>
      </c>
      <c r="G113" s="83" t="s">
        <v>240</v>
      </c>
      <c r="H113" s="83" t="s">
        <v>1590</v>
      </c>
      <c r="I113" s="83">
        <v>48</v>
      </c>
      <c r="J113" s="163">
        <v>2</v>
      </c>
      <c r="K113" s="163" t="s">
        <v>84</v>
      </c>
      <c r="L113" s="163"/>
      <c r="M113" s="163" t="s">
        <v>186</v>
      </c>
      <c r="N113" s="163" t="s">
        <v>1920</v>
      </c>
      <c r="O113" s="163" t="s">
        <v>336</v>
      </c>
      <c r="P113" s="163" t="s">
        <v>184</v>
      </c>
      <c r="Q113" s="169">
        <v>50</v>
      </c>
      <c r="R113" s="163"/>
      <c r="S113" s="163"/>
      <c r="T113" s="163"/>
      <c r="U113" s="163"/>
      <c r="V113" s="163"/>
      <c r="W113" s="163" t="s">
        <v>144</v>
      </c>
      <c r="X113" s="83" t="s">
        <v>299</v>
      </c>
      <c r="Y113" s="83"/>
      <c r="Z113" s="83"/>
      <c r="AA113" s="83" t="s">
        <v>1490</v>
      </c>
      <c r="AB113" s="83"/>
      <c r="AC113" s="83"/>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c r="FL113" s="84"/>
      <c r="FM113" s="84"/>
      <c r="FN113" s="84"/>
      <c r="FO113" s="84"/>
      <c r="FP113" s="84"/>
      <c r="FQ113" s="84"/>
      <c r="FR113" s="84"/>
      <c r="FS113" s="84"/>
      <c r="FT113" s="84"/>
      <c r="FU113" s="84"/>
      <c r="FV113" s="84"/>
      <c r="FW113" s="84"/>
      <c r="FX113" s="84"/>
      <c r="FY113" s="84"/>
      <c r="FZ113" s="84"/>
      <c r="GA113" s="84"/>
      <c r="GB113" s="84"/>
      <c r="GC113" s="84"/>
      <c r="GD113" s="84"/>
      <c r="GE113" s="84"/>
      <c r="GF113" s="84"/>
      <c r="GG113" s="84"/>
      <c r="GH113" s="84"/>
      <c r="GI113" s="84"/>
      <c r="GJ113" s="84"/>
      <c r="GK113" s="84"/>
      <c r="GL113" s="84"/>
      <c r="GM113" s="84"/>
      <c r="GN113" s="84"/>
      <c r="GO113" s="84"/>
      <c r="GP113" s="84"/>
      <c r="GQ113" s="84"/>
      <c r="GR113" s="84"/>
      <c r="GS113" s="84"/>
      <c r="GT113" s="84"/>
      <c r="GU113" s="84"/>
      <c r="GV113" s="84"/>
      <c r="GW113" s="84"/>
      <c r="GX113" s="84"/>
      <c r="GY113" s="84"/>
      <c r="GZ113" s="84"/>
      <c r="HA113" s="84"/>
    </row>
    <row r="114" spans="1:209" ht="25.5" customHeight="1" x14ac:dyDescent="0.2">
      <c r="A114" s="74">
        <v>26</v>
      </c>
      <c r="B114" s="83" t="s">
        <v>1545</v>
      </c>
      <c r="C114" s="83" t="s">
        <v>1546</v>
      </c>
      <c r="D114" s="83"/>
      <c r="E114" s="83" t="s">
        <v>1868</v>
      </c>
      <c r="F114" s="83">
        <v>3</v>
      </c>
      <c r="G114" s="83" t="s">
        <v>240</v>
      </c>
      <c r="H114" s="83" t="s">
        <v>1590</v>
      </c>
      <c r="I114" s="83">
        <v>48</v>
      </c>
      <c r="J114" s="163">
        <v>2</v>
      </c>
      <c r="K114" s="163"/>
      <c r="L114" s="163"/>
      <c r="M114" s="163" t="s">
        <v>186</v>
      </c>
      <c r="N114" s="163" t="s">
        <v>1956</v>
      </c>
      <c r="O114" s="163" t="s">
        <v>301</v>
      </c>
      <c r="P114" s="163" t="s">
        <v>184</v>
      </c>
      <c r="Q114" s="169">
        <v>50</v>
      </c>
      <c r="R114" s="163"/>
      <c r="S114" s="163"/>
      <c r="T114" s="163"/>
      <c r="U114" s="163"/>
      <c r="V114" s="163"/>
      <c r="W114" s="163" t="s">
        <v>1652</v>
      </c>
      <c r="X114" s="163"/>
      <c r="Y114" s="83"/>
      <c r="Z114" s="83"/>
      <c r="AA114" s="83" t="s">
        <v>1490</v>
      </c>
      <c r="AB114" s="83"/>
      <c r="AC114" s="83"/>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row>
    <row r="115" spans="1:209" ht="25.5" customHeight="1" x14ac:dyDescent="0.2">
      <c r="A115" s="74">
        <v>161</v>
      </c>
      <c r="B115" s="83" t="s">
        <v>65</v>
      </c>
      <c r="C115" s="83" t="s">
        <v>66</v>
      </c>
      <c r="D115" s="83" t="s">
        <v>39</v>
      </c>
      <c r="E115" s="83" t="s">
        <v>1879</v>
      </c>
      <c r="F115" s="83">
        <v>3</v>
      </c>
      <c r="G115" s="83" t="s">
        <v>240</v>
      </c>
      <c r="H115" s="83" t="s">
        <v>1590</v>
      </c>
      <c r="I115" s="83">
        <v>47</v>
      </c>
      <c r="J115" s="163">
        <v>2</v>
      </c>
      <c r="K115" s="163" t="s">
        <v>39</v>
      </c>
      <c r="L115" s="163"/>
      <c r="M115" s="163" t="s">
        <v>186</v>
      </c>
      <c r="N115" s="163" t="s">
        <v>1956</v>
      </c>
      <c r="O115" s="163" t="s">
        <v>336</v>
      </c>
      <c r="P115" s="163" t="s">
        <v>184</v>
      </c>
      <c r="Q115" s="169">
        <v>50</v>
      </c>
      <c r="R115" s="163"/>
      <c r="S115" s="163"/>
      <c r="T115" s="163"/>
      <c r="U115" s="163"/>
      <c r="V115" s="163"/>
      <c r="W115" s="163" t="s">
        <v>146</v>
      </c>
      <c r="X115" s="163"/>
      <c r="Y115" s="83"/>
      <c r="Z115" s="83"/>
      <c r="AA115" s="83" t="s">
        <v>1490</v>
      </c>
      <c r="AB115" s="83"/>
      <c r="AC115" s="83"/>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row>
    <row r="116" spans="1:209" s="180" customFormat="1" ht="31.5" customHeight="1" x14ac:dyDescent="0.2">
      <c r="A116" s="176">
        <v>112</v>
      </c>
      <c r="B116" s="177" t="s">
        <v>1503</v>
      </c>
      <c r="C116" s="177" t="s">
        <v>1504</v>
      </c>
      <c r="D116" s="83" t="s">
        <v>100</v>
      </c>
      <c r="E116" s="83" t="s">
        <v>1756</v>
      </c>
      <c r="F116" s="177">
        <v>3</v>
      </c>
      <c r="G116" s="177" t="s">
        <v>240</v>
      </c>
      <c r="H116" s="177" t="s">
        <v>1644</v>
      </c>
      <c r="I116" s="177">
        <v>66</v>
      </c>
      <c r="J116" s="163">
        <v>1</v>
      </c>
      <c r="K116" s="178" t="s">
        <v>100</v>
      </c>
      <c r="L116" s="163"/>
      <c r="M116" s="178" t="s">
        <v>296</v>
      </c>
      <c r="N116" s="178" t="s">
        <v>1918</v>
      </c>
      <c r="O116" s="178" t="s">
        <v>298</v>
      </c>
      <c r="P116" s="178" t="s">
        <v>358</v>
      </c>
      <c r="Q116" s="179">
        <v>85</v>
      </c>
      <c r="R116" s="163"/>
      <c r="S116" s="163"/>
      <c r="T116" s="163"/>
      <c r="U116" s="163"/>
      <c r="V116" s="163"/>
      <c r="W116" s="163" t="s">
        <v>144</v>
      </c>
      <c r="X116" s="163" t="s">
        <v>67</v>
      </c>
      <c r="Y116" s="83"/>
      <c r="Z116" s="83"/>
      <c r="AA116" s="83" t="s">
        <v>1490</v>
      </c>
      <c r="AB116" s="83"/>
      <c r="AC116" s="83"/>
      <c r="AD116" s="84"/>
      <c r="AE116" s="84"/>
      <c r="AF116" s="84"/>
      <c r="AG116" s="84"/>
    </row>
    <row r="117" spans="1:209" s="180" customFormat="1" ht="25.5" customHeight="1" x14ac:dyDescent="0.2">
      <c r="A117" s="176">
        <v>61</v>
      </c>
      <c r="B117" s="181" t="s">
        <v>204</v>
      </c>
      <c r="C117" s="181" t="s">
        <v>203</v>
      </c>
      <c r="D117" s="71"/>
      <c r="E117" s="83" t="s">
        <v>582</v>
      </c>
      <c r="F117" s="181">
        <v>3</v>
      </c>
      <c r="G117" s="181" t="s">
        <v>240</v>
      </c>
      <c r="H117" s="181" t="s">
        <v>1644</v>
      </c>
      <c r="I117" s="181">
        <v>66</v>
      </c>
      <c r="J117" s="161">
        <v>1</v>
      </c>
      <c r="K117" s="182"/>
      <c r="L117" s="161"/>
      <c r="M117" s="178" t="s">
        <v>296</v>
      </c>
      <c r="N117" s="178" t="s">
        <v>1918</v>
      </c>
      <c r="O117" s="178" t="s">
        <v>298</v>
      </c>
      <c r="P117" s="178" t="s">
        <v>358</v>
      </c>
      <c r="Q117" s="179">
        <v>85</v>
      </c>
      <c r="R117" s="161"/>
      <c r="S117" s="161"/>
      <c r="T117" s="161"/>
      <c r="U117" s="161"/>
      <c r="V117" s="161"/>
      <c r="W117" s="161" t="s">
        <v>216</v>
      </c>
      <c r="X117" s="161"/>
      <c r="Y117" s="71"/>
      <c r="Z117" s="83" t="s">
        <v>1707</v>
      </c>
      <c r="AA117" s="71" t="s">
        <v>1641</v>
      </c>
      <c r="AB117" s="71"/>
      <c r="AC117" s="71"/>
      <c r="AD117" s="84"/>
      <c r="AE117" s="84"/>
      <c r="AF117" s="84"/>
      <c r="AG117" s="84"/>
    </row>
    <row r="118" spans="1:209" s="180" customFormat="1" ht="25.5" customHeight="1" x14ac:dyDescent="0.2">
      <c r="A118" s="176">
        <v>46</v>
      </c>
      <c r="B118" s="177" t="s">
        <v>35</v>
      </c>
      <c r="C118" s="177" t="s">
        <v>28</v>
      </c>
      <c r="D118" s="71" t="s">
        <v>43</v>
      </c>
      <c r="E118" s="83" t="s">
        <v>1736</v>
      </c>
      <c r="F118" s="177">
        <v>3</v>
      </c>
      <c r="G118" s="177" t="s">
        <v>240</v>
      </c>
      <c r="H118" s="177" t="s">
        <v>1644</v>
      </c>
      <c r="I118" s="177">
        <v>66</v>
      </c>
      <c r="J118" s="163">
        <v>1</v>
      </c>
      <c r="K118" s="182" t="s">
        <v>205</v>
      </c>
      <c r="L118" s="163"/>
      <c r="M118" s="178" t="s">
        <v>296</v>
      </c>
      <c r="N118" s="178" t="s">
        <v>1918</v>
      </c>
      <c r="O118" s="178" t="s">
        <v>297</v>
      </c>
      <c r="P118" s="178" t="s">
        <v>358</v>
      </c>
      <c r="Q118" s="179">
        <v>85</v>
      </c>
      <c r="R118" s="163"/>
      <c r="S118" s="163"/>
      <c r="T118" s="163"/>
      <c r="U118" s="163"/>
      <c r="V118" s="163"/>
      <c r="W118" s="163" t="s">
        <v>175</v>
      </c>
      <c r="X118" s="163"/>
      <c r="Y118" s="83"/>
      <c r="Z118" s="83"/>
      <c r="AA118" s="83" t="s">
        <v>1490</v>
      </c>
      <c r="AB118" s="83"/>
      <c r="AC118" s="83"/>
      <c r="AD118" s="84"/>
      <c r="AE118" s="84"/>
      <c r="AF118" s="84"/>
      <c r="AG118" s="84"/>
    </row>
    <row r="119" spans="1:209" s="183" customFormat="1" ht="27.75" customHeight="1" x14ac:dyDescent="0.2">
      <c r="A119" s="176">
        <v>155</v>
      </c>
      <c r="B119" s="177" t="s">
        <v>65</v>
      </c>
      <c r="C119" s="177" t="s">
        <v>66</v>
      </c>
      <c r="D119" s="83" t="s">
        <v>39</v>
      </c>
      <c r="E119" s="83" t="s">
        <v>1882</v>
      </c>
      <c r="F119" s="177">
        <v>3</v>
      </c>
      <c r="G119" s="177" t="s">
        <v>240</v>
      </c>
      <c r="H119" s="177" t="s">
        <v>1644</v>
      </c>
      <c r="I119" s="177">
        <v>66</v>
      </c>
      <c r="J119" s="163">
        <v>1</v>
      </c>
      <c r="K119" s="178" t="s">
        <v>39</v>
      </c>
      <c r="L119" s="163"/>
      <c r="M119" s="178" t="s">
        <v>296</v>
      </c>
      <c r="N119" s="178" t="s">
        <v>1918</v>
      </c>
      <c r="O119" s="178" t="s">
        <v>297</v>
      </c>
      <c r="P119" s="178" t="s">
        <v>358</v>
      </c>
      <c r="Q119" s="179">
        <v>85</v>
      </c>
      <c r="R119" s="163"/>
      <c r="S119" s="163"/>
      <c r="T119" s="163"/>
      <c r="U119" s="163"/>
      <c r="V119" s="163"/>
      <c r="W119" s="163" t="s">
        <v>146</v>
      </c>
      <c r="X119" s="163"/>
      <c r="Y119" s="83"/>
      <c r="Z119" s="83"/>
      <c r="AA119" s="83" t="s">
        <v>1490</v>
      </c>
      <c r="AB119" s="83"/>
      <c r="AC119" s="83"/>
      <c r="AD119" s="111"/>
      <c r="AE119" s="111"/>
      <c r="AF119" s="111"/>
      <c r="AG119" s="111"/>
    </row>
    <row r="120" spans="1:209" s="180" customFormat="1" ht="25.5" customHeight="1" x14ac:dyDescent="0.2">
      <c r="A120" s="176">
        <v>120</v>
      </c>
      <c r="B120" s="177" t="s">
        <v>64</v>
      </c>
      <c r="C120" s="177" t="s">
        <v>27</v>
      </c>
      <c r="D120" s="83" t="s">
        <v>30</v>
      </c>
      <c r="E120" s="83" t="s">
        <v>1826</v>
      </c>
      <c r="F120" s="177">
        <v>3</v>
      </c>
      <c r="G120" s="177" t="s">
        <v>1681</v>
      </c>
      <c r="H120" s="177" t="s">
        <v>1679</v>
      </c>
      <c r="I120" s="177" t="s">
        <v>653</v>
      </c>
      <c r="J120" s="163">
        <v>1</v>
      </c>
      <c r="K120" s="178" t="s">
        <v>30</v>
      </c>
      <c r="L120" s="163"/>
      <c r="M120" s="178" t="s">
        <v>296</v>
      </c>
      <c r="N120" s="178" t="s">
        <v>1919</v>
      </c>
      <c r="O120" s="178" t="s">
        <v>298</v>
      </c>
      <c r="P120" s="178" t="s">
        <v>358</v>
      </c>
      <c r="Q120" s="179">
        <v>85</v>
      </c>
      <c r="R120" s="163"/>
      <c r="S120" s="163"/>
      <c r="T120" s="163"/>
      <c r="U120" s="163"/>
      <c r="V120" s="163"/>
      <c r="W120" s="163" t="s">
        <v>175</v>
      </c>
      <c r="X120" s="163"/>
      <c r="Y120" s="83"/>
      <c r="Z120" s="83"/>
      <c r="AA120" s="83" t="s">
        <v>1490</v>
      </c>
      <c r="AB120" s="83"/>
      <c r="AC120" s="83"/>
      <c r="AD120" s="72"/>
      <c r="AE120" s="72"/>
      <c r="AF120" s="72"/>
      <c r="AG120" s="72"/>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c r="BZ120" s="183"/>
      <c r="CA120" s="183"/>
      <c r="CB120" s="183"/>
      <c r="CC120" s="183"/>
      <c r="CD120" s="183"/>
      <c r="CE120" s="183"/>
      <c r="CF120" s="183"/>
      <c r="CG120" s="183"/>
      <c r="CH120" s="183"/>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3"/>
      <c r="DF120" s="183"/>
      <c r="DG120" s="183"/>
      <c r="DH120" s="183"/>
      <c r="DI120" s="183"/>
      <c r="DJ120" s="183"/>
      <c r="DK120" s="183"/>
      <c r="DL120" s="183"/>
      <c r="DM120" s="183"/>
      <c r="DN120" s="183"/>
      <c r="DO120" s="183"/>
      <c r="DP120" s="183"/>
      <c r="DQ120" s="183"/>
      <c r="DR120" s="183"/>
      <c r="DS120" s="183"/>
      <c r="DT120" s="183"/>
      <c r="DU120" s="183"/>
      <c r="DV120" s="183"/>
      <c r="DW120" s="183"/>
      <c r="DX120" s="183"/>
      <c r="DY120" s="183"/>
      <c r="DZ120" s="183"/>
      <c r="EA120" s="183"/>
      <c r="EB120" s="183"/>
      <c r="EC120" s="183"/>
      <c r="ED120" s="183"/>
      <c r="EE120" s="183"/>
      <c r="EF120" s="183"/>
      <c r="EG120" s="183"/>
      <c r="EH120" s="183"/>
      <c r="EI120" s="183"/>
      <c r="EJ120" s="183"/>
      <c r="EK120" s="183"/>
      <c r="EL120" s="183"/>
      <c r="EM120" s="183"/>
      <c r="EN120" s="183"/>
      <c r="EO120" s="183"/>
      <c r="EP120" s="183"/>
      <c r="EQ120" s="183"/>
      <c r="ER120" s="183"/>
      <c r="ES120" s="183"/>
      <c r="ET120" s="183"/>
      <c r="EU120" s="183"/>
      <c r="EV120" s="183"/>
      <c r="EW120" s="183"/>
      <c r="EX120" s="183"/>
      <c r="EY120" s="183"/>
      <c r="EZ120" s="183"/>
      <c r="FA120" s="183"/>
      <c r="FB120" s="183"/>
      <c r="FC120" s="183"/>
      <c r="FD120" s="183"/>
      <c r="FE120" s="183"/>
      <c r="FF120" s="183"/>
      <c r="FG120" s="183"/>
      <c r="FH120" s="183"/>
      <c r="FI120" s="183"/>
      <c r="FJ120" s="183"/>
      <c r="FK120" s="183"/>
      <c r="FL120" s="183"/>
      <c r="FM120" s="183"/>
      <c r="FN120" s="183"/>
      <c r="FO120" s="183"/>
      <c r="FP120" s="183"/>
      <c r="FQ120" s="183"/>
      <c r="FR120" s="183"/>
      <c r="FS120" s="183"/>
      <c r="FT120" s="183"/>
      <c r="FU120" s="183"/>
      <c r="FV120" s="183"/>
      <c r="FW120" s="183"/>
      <c r="FX120" s="183"/>
      <c r="FY120" s="183"/>
      <c r="FZ120" s="183"/>
      <c r="GA120" s="183"/>
      <c r="GB120" s="183"/>
      <c r="GC120" s="183"/>
      <c r="GD120" s="183"/>
      <c r="GE120" s="183"/>
      <c r="GF120" s="183"/>
      <c r="GG120" s="183"/>
      <c r="GH120" s="183"/>
      <c r="GI120" s="183"/>
      <c r="GJ120" s="183"/>
      <c r="GK120" s="183"/>
      <c r="GL120" s="183"/>
      <c r="GM120" s="183"/>
      <c r="GN120" s="183"/>
      <c r="GO120" s="183"/>
      <c r="GP120" s="183"/>
      <c r="GQ120" s="183"/>
      <c r="GR120" s="183"/>
      <c r="GS120" s="183"/>
      <c r="GT120" s="183"/>
      <c r="GU120" s="183"/>
      <c r="GV120" s="183"/>
      <c r="GW120" s="183"/>
      <c r="GX120" s="183"/>
      <c r="GY120" s="183"/>
      <c r="GZ120" s="183"/>
      <c r="HA120" s="183"/>
    </row>
    <row r="121" spans="1:209" s="180" customFormat="1" ht="25.5" customHeight="1" x14ac:dyDescent="0.2">
      <c r="A121" s="176">
        <v>97</v>
      </c>
      <c r="B121" s="177" t="s">
        <v>130</v>
      </c>
      <c r="C121" s="177" t="s">
        <v>34</v>
      </c>
      <c r="D121" s="83" t="s">
        <v>33</v>
      </c>
      <c r="E121" s="83" t="s">
        <v>34</v>
      </c>
      <c r="F121" s="177">
        <v>3</v>
      </c>
      <c r="G121" s="177" t="s">
        <v>1681</v>
      </c>
      <c r="H121" s="177" t="s">
        <v>1679</v>
      </c>
      <c r="I121" s="177" t="s">
        <v>653</v>
      </c>
      <c r="J121" s="163">
        <v>1</v>
      </c>
      <c r="K121" s="177" t="s">
        <v>33</v>
      </c>
      <c r="L121" s="163"/>
      <c r="M121" s="178" t="s">
        <v>296</v>
      </c>
      <c r="N121" s="178" t="s">
        <v>1919</v>
      </c>
      <c r="O121" s="178" t="s">
        <v>297</v>
      </c>
      <c r="P121" s="178" t="s">
        <v>358</v>
      </c>
      <c r="Q121" s="179">
        <v>85</v>
      </c>
      <c r="R121" s="163"/>
      <c r="S121" s="163"/>
      <c r="T121" s="163"/>
      <c r="U121" s="163"/>
      <c r="V121" s="163"/>
      <c r="W121" s="163" t="s">
        <v>175</v>
      </c>
      <c r="X121" s="163"/>
      <c r="Y121" s="83"/>
      <c r="Z121" s="83"/>
      <c r="AA121" s="83" t="s">
        <v>1490</v>
      </c>
      <c r="AB121" s="83"/>
      <c r="AC121" s="83"/>
      <c r="AD121" s="72"/>
      <c r="AE121" s="72"/>
      <c r="AF121" s="72"/>
      <c r="AG121" s="72"/>
      <c r="AH121" s="183"/>
      <c r="AI121" s="183"/>
      <c r="AJ121" s="183"/>
      <c r="AK121" s="183"/>
      <c r="AL121" s="183"/>
      <c r="AM121" s="183"/>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c r="BZ121" s="183"/>
      <c r="CA121" s="183"/>
      <c r="CB121" s="183"/>
      <c r="CC121" s="183"/>
      <c r="CD121" s="183"/>
      <c r="CE121" s="183"/>
      <c r="CF121" s="183"/>
      <c r="CG121" s="183"/>
      <c r="CH121" s="183"/>
      <c r="CI121" s="183"/>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3"/>
      <c r="DF121" s="183"/>
      <c r="DG121" s="183"/>
      <c r="DH121" s="183"/>
      <c r="DI121" s="183"/>
      <c r="DJ121" s="183"/>
      <c r="DK121" s="183"/>
      <c r="DL121" s="183"/>
      <c r="DM121" s="183"/>
      <c r="DN121" s="183"/>
      <c r="DO121" s="183"/>
      <c r="DP121" s="183"/>
      <c r="DQ121" s="183"/>
      <c r="DR121" s="183"/>
      <c r="DS121" s="183"/>
      <c r="DT121" s="183"/>
      <c r="DU121" s="183"/>
      <c r="DV121" s="183"/>
      <c r="DW121" s="183"/>
      <c r="DX121" s="183"/>
      <c r="DY121" s="183"/>
      <c r="DZ121" s="183"/>
      <c r="EA121" s="183"/>
      <c r="EB121" s="183"/>
      <c r="EC121" s="183"/>
      <c r="ED121" s="183"/>
      <c r="EE121" s="183"/>
      <c r="EF121" s="183"/>
      <c r="EG121" s="183"/>
      <c r="EH121" s="183"/>
      <c r="EI121" s="183"/>
      <c r="EJ121" s="183"/>
      <c r="EK121" s="183"/>
      <c r="EL121" s="183"/>
      <c r="EM121" s="183"/>
      <c r="EN121" s="183"/>
      <c r="EO121" s="183"/>
      <c r="EP121" s="183"/>
      <c r="EQ121" s="183"/>
      <c r="ER121" s="183"/>
      <c r="ES121" s="183"/>
      <c r="ET121" s="183"/>
      <c r="EU121" s="183"/>
      <c r="EV121" s="183"/>
      <c r="EW121" s="183"/>
      <c r="EX121" s="183"/>
      <c r="EY121" s="183"/>
      <c r="EZ121" s="183"/>
      <c r="FA121" s="183"/>
      <c r="FB121" s="183"/>
      <c r="FC121" s="183"/>
      <c r="FD121" s="183"/>
      <c r="FE121" s="183"/>
      <c r="FF121" s="183"/>
      <c r="FG121" s="183"/>
      <c r="FH121" s="183"/>
      <c r="FI121" s="183"/>
      <c r="FJ121" s="183"/>
      <c r="FK121" s="183"/>
      <c r="FL121" s="183"/>
      <c r="FM121" s="183"/>
      <c r="FN121" s="183"/>
      <c r="FO121" s="183"/>
      <c r="FP121" s="183"/>
      <c r="FQ121" s="183"/>
      <c r="FR121" s="183"/>
      <c r="FS121" s="183"/>
      <c r="FT121" s="183"/>
      <c r="FU121" s="183"/>
      <c r="FV121" s="183"/>
      <c r="FW121" s="183"/>
      <c r="FX121" s="183"/>
      <c r="FY121" s="183"/>
      <c r="FZ121" s="183"/>
      <c r="GA121" s="183"/>
      <c r="GB121" s="183"/>
      <c r="GC121" s="183"/>
      <c r="GD121" s="183"/>
      <c r="GE121" s="183"/>
      <c r="GF121" s="183"/>
      <c r="GG121" s="183"/>
      <c r="GH121" s="183"/>
      <c r="GI121" s="183"/>
      <c r="GJ121" s="183"/>
      <c r="GK121" s="183"/>
      <c r="GL121" s="183"/>
      <c r="GM121" s="183"/>
      <c r="GN121" s="183"/>
      <c r="GO121" s="183"/>
      <c r="GP121" s="183"/>
      <c r="GQ121" s="183"/>
      <c r="GR121" s="183"/>
      <c r="GS121" s="183"/>
      <c r="GT121" s="183"/>
      <c r="GU121" s="183"/>
      <c r="GV121" s="183"/>
      <c r="GW121" s="183"/>
      <c r="GX121" s="183"/>
      <c r="GY121" s="183"/>
      <c r="GZ121" s="183"/>
      <c r="HA121" s="183"/>
    </row>
    <row r="122" spans="1:209" s="180" customFormat="1" ht="25.5" customHeight="1" x14ac:dyDescent="0.2">
      <c r="A122" s="176">
        <v>19</v>
      </c>
      <c r="B122" s="177" t="s">
        <v>200</v>
      </c>
      <c r="C122" s="177" t="s">
        <v>201</v>
      </c>
      <c r="D122" s="83" t="s">
        <v>191</v>
      </c>
      <c r="E122" s="83" t="s">
        <v>1837</v>
      </c>
      <c r="F122" s="177">
        <v>5</v>
      </c>
      <c r="G122" s="177" t="s">
        <v>240</v>
      </c>
      <c r="H122" s="177" t="s">
        <v>1644</v>
      </c>
      <c r="I122" s="177">
        <v>66</v>
      </c>
      <c r="J122" s="163">
        <v>1</v>
      </c>
      <c r="K122" s="178" t="s">
        <v>191</v>
      </c>
      <c r="L122" s="163"/>
      <c r="M122" s="178" t="s">
        <v>296</v>
      </c>
      <c r="N122" s="178" t="s">
        <v>1921</v>
      </c>
      <c r="O122" s="178" t="s">
        <v>327</v>
      </c>
      <c r="P122" s="178" t="s">
        <v>358</v>
      </c>
      <c r="Q122" s="179">
        <v>85</v>
      </c>
      <c r="R122" s="163"/>
      <c r="S122" s="163"/>
      <c r="T122" s="163"/>
      <c r="U122" s="163"/>
      <c r="V122" s="163"/>
      <c r="W122" s="163" t="s">
        <v>143</v>
      </c>
      <c r="X122" s="163"/>
      <c r="Y122" s="83"/>
      <c r="Z122" s="83"/>
      <c r="AA122" s="83" t="s">
        <v>1490</v>
      </c>
      <c r="AB122" s="83"/>
      <c r="AC122" s="83"/>
      <c r="AD122" s="72"/>
      <c r="AE122" s="72"/>
      <c r="AF122" s="84"/>
      <c r="AG122" s="84"/>
    </row>
    <row r="123" spans="1:209" ht="25.5" customHeight="1" x14ac:dyDescent="0.2">
      <c r="A123" s="74">
        <v>115</v>
      </c>
      <c r="B123" s="83" t="s">
        <v>1503</v>
      </c>
      <c r="C123" s="83" t="s">
        <v>1504</v>
      </c>
      <c r="D123" s="83" t="s">
        <v>100</v>
      </c>
      <c r="E123" s="83" t="s">
        <v>1750</v>
      </c>
      <c r="F123" s="83">
        <v>3</v>
      </c>
      <c r="G123" s="83" t="s">
        <v>240</v>
      </c>
      <c r="H123" s="83" t="s">
        <v>44</v>
      </c>
      <c r="I123" s="83">
        <v>84</v>
      </c>
      <c r="J123" s="163">
        <v>1</v>
      </c>
      <c r="K123" s="163" t="s">
        <v>100</v>
      </c>
      <c r="L123" s="163"/>
      <c r="M123" s="163" t="s">
        <v>186</v>
      </c>
      <c r="N123" s="163">
        <v>2</v>
      </c>
      <c r="O123" s="163" t="s">
        <v>301</v>
      </c>
      <c r="P123" s="163" t="s">
        <v>358</v>
      </c>
      <c r="Q123" s="169">
        <v>85</v>
      </c>
      <c r="R123" s="163"/>
      <c r="S123" s="163"/>
      <c r="T123" s="163"/>
      <c r="U123" s="163"/>
      <c r="V123" s="163"/>
      <c r="W123" s="163" t="s">
        <v>144</v>
      </c>
      <c r="X123" s="163" t="s">
        <v>68</v>
      </c>
      <c r="Y123" s="83"/>
      <c r="Z123" s="83"/>
      <c r="AA123" s="83" t="s">
        <v>1490</v>
      </c>
      <c r="AB123" s="83"/>
      <c r="AC123" s="83"/>
      <c r="AD123" s="72"/>
      <c r="AE123" s="72"/>
    </row>
    <row r="124" spans="1:209" ht="25.5" customHeight="1" x14ac:dyDescent="0.2">
      <c r="A124" s="74">
        <v>54</v>
      </c>
      <c r="B124" s="83" t="s">
        <v>47</v>
      </c>
      <c r="C124" s="83" t="s">
        <v>48</v>
      </c>
      <c r="D124" s="83" t="s">
        <v>43</v>
      </c>
      <c r="E124" s="83" t="s">
        <v>48</v>
      </c>
      <c r="F124" s="83">
        <v>3</v>
      </c>
      <c r="G124" s="83" t="s">
        <v>1729</v>
      </c>
      <c r="H124" s="83" t="s">
        <v>44</v>
      </c>
      <c r="I124" s="83" t="s">
        <v>1730</v>
      </c>
      <c r="J124" s="163">
        <v>1</v>
      </c>
      <c r="K124" s="163" t="s">
        <v>43</v>
      </c>
      <c r="L124" s="163"/>
      <c r="M124" s="163" t="s">
        <v>186</v>
      </c>
      <c r="N124" s="163">
        <v>2</v>
      </c>
      <c r="O124" s="163" t="s">
        <v>336</v>
      </c>
      <c r="P124" s="163" t="s">
        <v>358</v>
      </c>
      <c r="Q124" s="169">
        <v>85</v>
      </c>
      <c r="R124" s="163"/>
      <c r="S124" s="163"/>
      <c r="T124" s="163"/>
      <c r="U124" s="163"/>
      <c r="V124" s="163"/>
      <c r="W124" s="163" t="s">
        <v>173</v>
      </c>
      <c r="X124" s="163" t="s">
        <v>68</v>
      </c>
      <c r="Y124" s="83"/>
      <c r="Z124" s="83"/>
      <c r="AA124" s="83" t="s">
        <v>1490</v>
      </c>
      <c r="AB124" s="83"/>
      <c r="AC124" s="83"/>
      <c r="AD124" s="72"/>
      <c r="AE124" s="72"/>
    </row>
    <row r="125" spans="1:209" ht="25.5" customHeight="1" x14ac:dyDescent="0.2">
      <c r="A125" s="74">
        <v>93</v>
      </c>
      <c r="B125" s="83" t="s">
        <v>61</v>
      </c>
      <c r="C125" s="83" t="s">
        <v>62</v>
      </c>
      <c r="D125" s="83" t="s">
        <v>63</v>
      </c>
      <c r="E125" s="83" t="s">
        <v>389</v>
      </c>
      <c r="F125" s="83">
        <v>3</v>
      </c>
      <c r="G125" s="83" t="s">
        <v>240</v>
      </c>
      <c r="H125" s="83" t="s">
        <v>44</v>
      </c>
      <c r="I125" s="83">
        <v>84</v>
      </c>
      <c r="J125" s="163">
        <v>1</v>
      </c>
      <c r="K125" s="163" t="s">
        <v>63</v>
      </c>
      <c r="L125" s="163"/>
      <c r="M125" s="163" t="s">
        <v>186</v>
      </c>
      <c r="N125" s="163">
        <v>3</v>
      </c>
      <c r="O125" s="163" t="s">
        <v>301</v>
      </c>
      <c r="P125" s="163" t="s">
        <v>358</v>
      </c>
      <c r="Q125" s="169">
        <v>85</v>
      </c>
      <c r="R125" s="163"/>
      <c r="S125" s="163"/>
      <c r="T125" s="163"/>
      <c r="U125" s="163"/>
      <c r="V125" s="163"/>
      <c r="W125" s="163" t="s">
        <v>173</v>
      </c>
      <c r="X125" s="163" t="s">
        <v>68</v>
      </c>
      <c r="Y125" s="83"/>
      <c r="Z125" s="83" t="s">
        <v>1734</v>
      </c>
      <c r="AA125" s="83" t="s">
        <v>1490</v>
      </c>
      <c r="AB125" s="83"/>
      <c r="AC125" s="83"/>
      <c r="AD125" s="72"/>
      <c r="AE125" s="72"/>
    </row>
    <row r="126" spans="1:209" ht="25.5" customHeight="1" x14ac:dyDescent="0.2">
      <c r="A126" s="74">
        <v>198</v>
      </c>
      <c r="B126" s="83" t="s">
        <v>82</v>
      </c>
      <c r="C126" s="83" t="s">
        <v>81</v>
      </c>
      <c r="D126" s="83" t="s">
        <v>43</v>
      </c>
      <c r="E126" s="83" t="s">
        <v>81</v>
      </c>
      <c r="F126" s="83">
        <v>3</v>
      </c>
      <c r="G126" s="83" t="s">
        <v>240</v>
      </c>
      <c r="H126" s="83" t="s">
        <v>44</v>
      </c>
      <c r="I126" s="83">
        <v>84</v>
      </c>
      <c r="J126" s="163">
        <v>1</v>
      </c>
      <c r="K126" s="163" t="s">
        <v>43</v>
      </c>
      <c r="L126" s="163"/>
      <c r="M126" s="163" t="s">
        <v>186</v>
      </c>
      <c r="N126" s="163">
        <v>3</v>
      </c>
      <c r="O126" s="163" t="s">
        <v>336</v>
      </c>
      <c r="P126" s="163" t="s">
        <v>358</v>
      </c>
      <c r="Q126" s="169">
        <v>85</v>
      </c>
      <c r="R126" s="163"/>
      <c r="S126" s="163"/>
      <c r="T126" s="163"/>
      <c r="U126" s="163"/>
      <c r="V126" s="163"/>
      <c r="W126" s="163" t="s">
        <v>173</v>
      </c>
      <c r="X126" s="163" t="s">
        <v>68</v>
      </c>
      <c r="Y126" s="83"/>
      <c r="Z126" s="83"/>
      <c r="AA126" s="83" t="s">
        <v>1490</v>
      </c>
      <c r="AB126" s="83"/>
      <c r="AC126" s="83"/>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c r="GE126" s="72"/>
      <c r="GF126" s="72"/>
      <c r="GG126" s="72"/>
      <c r="GH126" s="72"/>
      <c r="GI126" s="72"/>
      <c r="GJ126" s="72"/>
      <c r="GK126" s="72"/>
      <c r="GL126" s="72"/>
      <c r="GM126" s="72"/>
      <c r="GN126" s="72"/>
      <c r="GO126" s="72"/>
      <c r="GP126" s="72"/>
      <c r="GQ126" s="72"/>
      <c r="GR126" s="72"/>
      <c r="GS126" s="72"/>
      <c r="GT126" s="72"/>
      <c r="GU126" s="72"/>
      <c r="GV126" s="72"/>
      <c r="GW126" s="72"/>
      <c r="GX126" s="72"/>
      <c r="GY126" s="72"/>
      <c r="GZ126" s="72"/>
      <c r="HA126" s="72"/>
    </row>
    <row r="127" spans="1:209" ht="25.5" customHeight="1" x14ac:dyDescent="0.2">
      <c r="A127" s="74">
        <v>192</v>
      </c>
      <c r="B127" s="83" t="s">
        <v>44</v>
      </c>
      <c r="C127" s="83" t="s">
        <v>45</v>
      </c>
      <c r="D127" s="83" t="s">
        <v>43</v>
      </c>
      <c r="E127" s="83" t="s">
        <v>397</v>
      </c>
      <c r="F127" s="83">
        <v>3</v>
      </c>
      <c r="G127" s="83" t="s">
        <v>240</v>
      </c>
      <c r="H127" s="83" t="s">
        <v>44</v>
      </c>
      <c r="I127" s="83">
        <v>84</v>
      </c>
      <c r="J127" s="163">
        <v>1</v>
      </c>
      <c r="K127" s="163" t="s">
        <v>43</v>
      </c>
      <c r="L127" s="163"/>
      <c r="M127" s="163" t="s">
        <v>186</v>
      </c>
      <c r="N127" s="163">
        <v>4</v>
      </c>
      <c r="O127" s="163" t="s">
        <v>301</v>
      </c>
      <c r="P127" s="163" t="s">
        <v>358</v>
      </c>
      <c r="Q127" s="169">
        <v>85</v>
      </c>
      <c r="R127" s="163"/>
      <c r="S127" s="163"/>
      <c r="T127" s="163"/>
      <c r="U127" s="163"/>
      <c r="V127" s="163"/>
      <c r="W127" s="163" t="s">
        <v>173</v>
      </c>
      <c r="X127" s="163" t="s">
        <v>68</v>
      </c>
      <c r="Y127" s="83"/>
      <c r="Z127" s="83"/>
      <c r="AA127" s="83" t="s">
        <v>1490</v>
      </c>
      <c r="AB127" s="83"/>
      <c r="AC127" s="83"/>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c r="GZ127" s="72"/>
      <c r="HA127" s="72"/>
    </row>
    <row r="128" spans="1:209" ht="31.5" customHeight="1" x14ac:dyDescent="0.2">
      <c r="A128" s="74">
        <v>160</v>
      </c>
      <c r="B128" s="83" t="s">
        <v>65</v>
      </c>
      <c r="C128" s="83" t="s">
        <v>66</v>
      </c>
      <c r="D128" s="83" t="s">
        <v>39</v>
      </c>
      <c r="E128" s="83" t="s">
        <v>1876</v>
      </c>
      <c r="F128" s="83">
        <v>3</v>
      </c>
      <c r="G128" s="83" t="s">
        <v>240</v>
      </c>
      <c r="H128" s="83" t="s">
        <v>44</v>
      </c>
      <c r="I128" s="83">
        <v>84</v>
      </c>
      <c r="J128" s="163">
        <v>1</v>
      </c>
      <c r="K128" s="163" t="s">
        <v>39</v>
      </c>
      <c r="L128" s="163"/>
      <c r="M128" s="163" t="s">
        <v>186</v>
      </c>
      <c r="N128" s="163">
        <v>4</v>
      </c>
      <c r="O128" s="163" t="s">
        <v>336</v>
      </c>
      <c r="P128" s="163" t="s">
        <v>358</v>
      </c>
      <c r="Q128" s="169">
        <v>85</v>
      </c>
      <c r="R128" s="163"/>
      <c r="S128" s="163"/>
      <c r="T128" s="163"/>
      <c r="U128" s="163"/>
      <c r="V128" s="163"/>
      <c r="W128" s="163" t="s">
        <v>146</v>
      </c>
      <c r="X128" s="163" t="s">
        <v>68</v>
      </c>
      <c r="Y128" s="83"/>
      <c r="Z128" s="83"/>
      <c r="AA128" s="83" t="s">
        <v>1490</v>
      </c>
      <c r="AB128" s="83"/>
      <c r="AC128" s="83"/>
    </row>
    <row r="129" spans="1:209" s="72" customFormat="1" ht="25.5" customHeight="1" x14ac:dyDescent="0.2">
      <c r="A129" s="74">
        <v>22</v>
      </c>
      <c r="B129" s="83" t="s">
        <v>200</v>
      </c>
      <c r="C129" s="83" t="s">
        <v>201</v>
      </c>
      <c r="D129" s="83" t="s">
        <v>191</v>
      </c>
      <c r="E129" s="83" t="s">
        <v>534</v>
      </c>
      <c r="F129" s="83">
        <v>5</v>
      </c>
      <c r="G129" s="83" t="s">
        <v>240</v>
      </c>
      <c r="H129" s="83" t="s">
        <v>44</v>
      </c>
      <c r="I129" s="83">
        <v>84</v>
      </c>
      <c r="J129" s="163">
        <v>1</v>
      </c>
      <c r="K129" s="163" t="s">
        <v>191</v>
      </c>
      <c r="L129" s="163"/>
      <c r="M129" s="163" t="s">
        <v>186</v>
      </c>
      <c r="N129" s="163" t="s">
        <v>1921</v>
      </c>
      <c r="O129" s="163" t="s">
        <v>669</v>
      </c>
      <c r="P129" s="163" t="s">
        <v>358</v>
      </c>
      <c r="Q129" s="169">
        <v>85</v>
      </c>
      <c r="R129" s="163"/>
      <c r="S129" s="163"/>
      <c r="T129" s="163"/>
      <c r="U129" s="163"/>
      <c r="V129" s="163"/>
      <c r="W129" s="163" t="s">
        <v>143</v>
      </c>
      <c r="X129" s="163" t="s">
        <v>68</v>
      </c>
      <c r="Y129" s="83"/>
      <c r="Z129" s="83"/>
      <c r="AA129" s="83" t="s">
        <v>1490</v>
      </c>
      <c r="AB129" s="83"/>
      <c r="AC129" s="83"/>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c r="FL129" s="84"/>
      <c r="FM129" s="84"/>
      <c r="FN129" s="84"/>
      <c r="FO129" s="84"/>
      <c r="FP129" s="84"/>
      <c r="FQ129" s="84"/>
      <c r="FR129" s="84"/>
      <c r="FS129" s="84"/>
      <c r="FT129" s="84"/>
      <c r="FU129" s="84"/>
      <c r="FV129" s="84"/>
      <c r="FW129" s="84"/>
      <c r="FX129" s="84"/>
      <c r="FY129" s="84"/>
      <c r="FZ129" s="84"/>
      <c r="GA129" s="84"/>
      <c r="GB129" s="84"/>
      <c r="GC129" s="84"/>
      <c r="GD129" s="84"/>
      <c r="GE129" s="84"/>
      <c r="GF129" s="84"/>
      <c r="GG129" s="84"/>
      <c r="GH129" s="84"/>
      <c r="GI129" s="84"/>
      <c r="GJ129" s="84"/>
      <c r="GK129" s="84"/>
      <c r="GL129" s="84"/>
      <c r="GM129" s="84"/>
      <c r="GN129" s="84"/>
      <c r="GO129" s="84"/>
      <c r="GP129" s="84"/>
      <c r="GQ129" s="84"/>
      <c r="GR129" s="84"/>
      <c r="GS129" s="84"/>
      <c r="GT129" s="84"/>
      <c r="GU129" s="84"/>
      <c r="GV129" s="84"/>
      <c r="GW129" s="84"/>
      <c r="GX129" s="84"/>
      <c r="GY129" s="84"/>
      <c r="GZ129" s="84"/>
      <c r="HA129" s="84"/>
    </row>
    <row r="130" spans="1:209" s="72" customFormat="1" ht="25.5" customHeight="1" x14ac:dyDescent="0.2">
      <c r="A130" s="74">
        <v>140</v>
      </c>
      <c r="B130" s="83" t="s">
        <v>1549</v>
      </c>
      <c r="C130" s="83" t="s">
        <v>1550</v>
      </c>
      <c r="D130" s="83" t="s">
        <v>29</v>
      </c>
      <c r="E130" s="83" t="s">
        <v>1785</v>
      </c>
      <c r="F130" s="83">
        <v>3</v>
      </c>
      <c r="G130" s="83" t="s">
        <v>262</v>
      </c>
      <c r="H130" s="83" t="s">
        <v>44</v>
      </c>
      <c r="I130" s="83">
        <v>89</v>
      </c>
      <c r="J130" s="163">
        <v>2</v>
      </c>
      <c r="K130" s="163" t="s">
        <v>29</v>
      </c>
      <c r="L130" s="163"/>
      <c r="M130" s="163" t="s">
        <v>296</v>
      </c>
      <c r="N130" s="163">
        <v>2</v>
      </c>
      <c r="O130" s="164" t="s">
        <v>298</v>
      </c>
      <c r="P130" s="163" t="s">
        <v>342</v>
      </c>
      <c r="Q130" s="169">
        <v>100</v>
      </c>
      <c r="R130" s="163"/>
      <c r="S130" s="163"/>
      <c r="T130" s="163"/>
      <c r="U130" s="163"/>
      <c r="V130" s="163"/>
      <c r="W130" s="163" t="s">
        <v>173</v>
      </c>
      <c r="X130" s="163" t="s">
        <v>346</v>
      </c>
      <c r="Y130" s="83"/>
      <c r="Z130" s="83"/>
      <c r="AA130" s="83" t="s">
        <v>1490</v>
      </c>
      <c r="AB130" s="83"/>
      <c r="AC130" s="83"/>
      <c r="AD130" s="84"/>
      <c r="AE130" s="84"/>
    </row>
    <row r="131" spans="1:209" s="72" customFormat="1" ht="25.5" customHeight="1" x14ac:dyDescent="0.2">
      <c r="A131" s="74">
        <v>106</v>
      </c>
      <c r="B131" s="83" t="s">
        <v>1548</v>
      </c>
      <c r="C131" s="83" t="s">
        <v>43</v>
      </c>
      <c r="D131" s="83" t="s">
        <v>29</v>
      </c>
      <c r="E131" s="83" t="s">
        <v>1776</v>
      </c>
      <c r="F131" s="83">
        <v>3</v>
      </c>
      <c r="G131" s="83" t="s">
        <v>262</v>
      </c>
      <c r="H131" s="83" t="s">
        <v>44</v>
      </c>
      <c r="I131" s="83">
        <v>89</v>
      </c>
      <c r="J131" s="163">
        <v>2</v>
      </c>
      <c r="K131" s="163" t="s">
        <v>29</v>
      </c>
      <c r="L131" s="163"/>
      <c r="M131" s="163" t="s">
        <v>296</v>
      </c>
      <c r="N131" s="163">
        <v>2</v>
      </c>
      <c r="O131" s="164" t="s">
        <v>297</v>
      </c>
      <c r="P131" s="163" t="s">
        <v>342</v>
      </c>
      <c r="Q131" s="169">
        <v>100</v>
      </c>
      <c r="R131" s="163"/>
      <c r="S131" s="163"/>
      <c r="T131" s="163"/>
      <c r="U131" s="163"/>
      <c r="V131" s="163"/>
      <c r="W131" s="163" t="s">
        <v>173</v>
      </c>
      <c r="X131" s="163" t="s">
        <v>346</v>
      </c>
      <c r="Y131" s="83"/>
      <c r="Z131" s="83"/>
      <c r="AA131" s="83" t="s">
        <v>1490</v>
      </c>
      <c r="AB131" s="83"/>
      <c r="AC131" s="83"/>
      <c r="AD131" s="84"/>
      <c r="AE131" s="84"/>
    </row>
    <row r="132" spans="1:209" s="72" customFormat="1" ht="25.5" customHeight="1" x14ac:dyDescent="0.2">
      <c r="A132" s="74">
        <v>13</v>
      </c>
      <c r="B132" s="83" t="s">
        <v>1544</v>
      </c>
      <c r="C132" s="83" t="s">
        <v>83</v>
      </c>
      <c r="D132" s="83" t="s">
        <v>84</v>
      </c>
      <c r="E132" s="83" t="s">
        <v>1809</v>
      </c>
      <c r="F132" s="83">
        <v>3</v>
      </c>
      <c r="G132" s="83" t="s">
        <v>262</v>
      </c>
      <c r="H132" s="83" t="s">
        <v>44</v>
      </c>
      <c r="I132" s="83">
        <v>89</v>
      </c>
      <c r="J132" s="163">
        <v>2</v>
      </c>
      <c r="K132" s="163" t="s">
        <v>84</v>
      </c>
      <c r="L132" s="163"/>
      <c r="M132" s="163" t="s">
        <v>296</v>
      </c>
      <c r="N132" s="163">
        <v>3</v>
      </c>
      <c r="O132" s="164" t="s">
        <v>298</v>
      </c>
      <c r="P132" s="163" t="s">
        <v>342</v>
      </c>
      <c r="Q132" s="169">
        <v>100</v>
      </c>
      <c r="R132" s="163"/>
      <c r="S132" s="163"/>
      <c r="T132" s="163"/>
      <c r="U132" s="163"/>
      <c r="V132" s="163"/>
      <c r="W132" s="163" t="s">
        <v>144</v>
      </c>
      <c r="X132" s="163" t="s">
        <v>346</v>
      </c>
      <c r="Y132" s="83"/>
      <c r="Z132" s="83"/>
      <c r="AA132" s="83" t="s">
        <v>1490</v>
      </c>
      <c r="AB132" s="83"/>
      <c r="AC132" s="83"/>
      <c r="AD132" s="84"/>
      <c r="AE132" s="84"/>
    </row>
    <row r="133" spans="1:209" s="72" customFormat="1" ht="25.5" customHeight="1" x14ac:dyDescent="0.2">
      <c r="A133" s="74"/>
      <c r="B133" s="83" t="s">
        <v>106</v>
      </c>
      <c r="C133" s="83" t="s">
        <v>54</v>
      </c>
      <c r="D133" s="83"/>
      <c r="E133" s="83" t="s">
        <v>1924</v>
      </c>
      <c r="F133" s="83">
        <v>3</v>
      </c>
      <c r="G133" s="83" t="s">
        <v>262</v>
      </c>
      <c r="H133" s="83" t="s">
        <v>44</v>
      </c>
      <c r="I133" s="83">
        <v>89</v>
      </c>
      <c r="J133" s="163">
        <v>2</v>
      </c>
      <c r="K133" s="163"/>
      <c r="L133" s="163"/>
      <c r="M133" s="163" t="s">
        <v>296</v>
      </c>
      <c r="N133" s="163">
        <v>3</v>
      </c>
      <c r="O133" s="164" t="s">
        <v>297</v>
      </c>
      <c r="P133" s="163" t="s">
        <v>342</v>
      </c>
      <c r="Q133" s="169">
        <v>100</v>
      </c>
      <c r="R133" s="163"/>
      <c r="S133" s="163"/>
      <c r="T133" s="163"/>
      <c r="U133" s="163"/>
      <c r="V133" s="163"/>
      <c r="W133" s="163" t="s">
        <v>216</v>
      </c>
      <c r="X133" s="163" t="s">
        <v>346</v>
      </c>
      <c r="Y133" s="83"/>
      <c r="Z133" s="83"/>
      <c r="AA133" s="83" t="s">
        <v>1926</v>
      </c>
      <c r="AB133" s="83"/>
      <c r="AC133" s="83"/>
      <c r="AD133" s="84"/>
      <c r="AE133" s="84"/>
    </row>
    <row r="134" spans="1:209" s="72" customFormat="1" ht="25.5" customHeight="1" x14ac:dyDescent="0.2">
      <c r="A134" s="74">
        <v>24</v>
      </c>
      <c r="B134" s="83" t="s">
        <v>1545</v>
      </c>
      <c r="C134" s="83" t="s">
        <v>1546</v>
      </c>
      <c r="D134" s="83"/>
      <c r="E134" s="83" t="s">
        <v>1865</v>
      </c>
      <c r="F134" s="83">
        <v>3</v>
      </c>
      <c r="G134" s="83" t="s">
        <v>262</v>
      </c>
      <c r="H134" s="83" t="s">
        <v>44</v>
      </c>
      <c r="I134" s="83">
        <v>89</v>
      </c>
      <c r="J134" s="163">
        <v>2</v>
      </c>
      <c r="K134" s="163"/>
      <c r="L134" s="163"/>
      <c r="M134" s="163" t="s">
        <v>296</v>
      </c>
      <c r="N134" s="163">
        <v>4</v>
      </c>
      <c r="O134" s="164" t="s">
        <v>298</v>
      </c>
      <c r="P134" s="163" t="s">
        <v>342</v>
      </c>
      <c r="Q134" s="169">
        <v>100</v>
      </c>
      <c r="R134" s="163"/>
      <c r="S134" s="163"/>
      <c r="T134" s="163"/>
      <c r="U134" s="163"/>
      <c r="V134" s="163"/>
      <c r="W134" s="163" t="s">
        <v>1652</v>
      </c>
      <c r="X134" s="163" t="s">
        <v>346</v>
      </c>
      <c r="Y134" s="83"/>
      <c r="Z134" s="83"/>
      <c r="AA134" s="83" t="s">
        <v>1490</v>
      </c>
      <c r="AB134" s="83"/>
      <c r="AC134" s="83"/>
      <c r="AD134" s="84"/>
      <c r="AE134" s="84"/>
    </row>
    <row r="135" spans="1:209" s="72" customFormat="1" ht="25.5" customHeight="1" x14ac:dyDescent="0.2">
      <c r="A135" s="74">
        <v>81</v>
      </c>
      <c r="B135" s="83" t="s">
        <v>1547</v>
      </c>
      <c r="C135" s="83" t="s">
        <v>40</v>
      </c>
      <c r="D135" s="83" t="s">
        <v>89</v>
      </c>
      <c r="E135" s="83" t="s">
        <v>1886</v>
      </c>
      <c r="F135" s="83">
        <v>3</v>
      </c>
      <c r="G135" s="83" t="s">
        <v>262</v>
      </c>
      <c r="H135" s="83" t="s">
        <v>44</v>
      </c>
      <c r="I135" s="83">
        <v>89</v>
      </c>
      <c r="J135" s="163">
        <v>2</v>
      </c>
      <c r="K135" s="163" t="s">
        <v>89</v>
      </c>
      <c r="L135" s="163"/>
      <c r="M135" s="163" t="s">
        <v>296</v>
      </c>
      <c r="N135" s="163">
        <v>4</v>
      </c>
      <c r="O135" s="164" t="s">
        <v>297</v>
      </c>
      <c r="P135" s="163" t="s">
        <v>342</v>
      </c>
      <c r="Q135" s="169">
        <v>100</v>
      </c>
      <c r="R135" s="163"/>
      <c r="S135" s="163"/>
      <c r="T135" s="163"/>
      <c r="U135" s="163"/>
      <c r="V135" s="163"/>
      <c r="W135" s="163" t="s">
        <v>146</v>
      </c>
      <c r="X135" s="163" t="s">
        <v>346</v>
      </c>
      <c r="Y135" s="83"/>
      <c r="Z135" s="83"/>
      <c r="AA135" s="83" t="s">
        <v>1490</v>
      </c>
      <c r="AB135" s="83"/>
      <c r="AC135" s="83"/>
      <c r="AD135" s="84"/>
      <c r="AE135" s="84"/>
    </row>
    <row r="136" spans="1:209" s="72" customFormat="1" ht="25.5" customHeight="1" x14ac:dyDescent="0.2">
      <c r="A136" s="74">
        <v>105</v>
      </c>
      <c r="B136" s="83" t="s">
        <v>1548</v>
      </c>
      <c r="C136" s="83" t="s">
        <v>43</v>
      </c>
      <c r="D136" s="83" t="s">
        <v>29</v>
      </c>
      <c r="E136" s="83" t="s">
        <v>1774</v>
      </c>
      <c r="F136" s="83">
        <v>3</v>
      </c>
      <c r="G136" s="83" t="s">
        <v>262</v>
      </c>
      <c r="H136" s="83" t="s">
        <v>57</v>
      </c>
      <c r="I136" s="83">
        <v>93</v>
      </c>
      <c r="J136" s="163">
        <v>2</v>
      </c>
      <c r="K136" s="163" t="s">
        <v>29</v>
      </c>
      <c r="L136" s="163"/>
      <c r="M136" s="163" t="s">
        <v>186</v>
      </c>
      <c r="N136" s="163">
        <v>2</v>
      </c>
      <c r="O136" s="163" t="s">
        <v>301</v>
      </c>
      <c r="P136" s="163" t="s">
        <v>342</v>
      </c>
      <c r="Q136" s="169">
        <v>100</v>
      </c>
      <c r="R136" s="163"/>
      <c r="S136" s="163"/>
      <c r="T136" s="163"/>
      <c r="U136" s="163"/>
      <c r="V136" s="163"/>
      <c r="W136" s="163" t="s">
        <v>173</v>
      </c>
      <c r="X136" s="163" t="s">
        <v>344</v>
      </c>
      <c r="Y136" s="83"/>
      <c r="Z136" s="83"/>
      <c r="AA136" s="83" t="s">
        <v>1490</v>
      </c>
      <c r="AB136" s="83"/>
      <c r="AC136" s="83"/>
      <c r="AD136" s="84"/>
      <c r="AE136" s="84"/>
    </row>
    <row r="137" spans="1:209" s="72" customFormat="1" ht="25.5" customHeight="1" x14ac:dyDescent="0.2">
      <c r="A137" s="74">
        <v>139</v>
      </c>
      <c r="B137" s="83" t="s">
        <v>1549</v>
      </c>
      <c r="C137" s="83" t="s">
        <v>1550</v>
      </c>
      <c r="D137" s="83" t="s">
        <v>29</v>
      </c>
      <c r="E137" s="83" t="s">
        <v>1783</v>
      </c>
      <c r="F137" s="83">
        <v>3</v>
      </c>
      <c r="G137" s="83" t="s">
        <v>262</v>
      </c>
      <c r="H137" s="83" t="s">
        <v>57</v>
      </c>
      <c r="I137" s="83">
        <v>93</v>
      </c>
      <c r="J137" s="163">
        <v>2</v>
      </c>
      <c r="K137" s="163" t="s">
        <v>29</v>
      </c>
      <c r="L137" s="163"/>
      <c r="M137" s="163" t="s">
        <v>186</v>
      </c>
      <c r="N137" s="163">
        <v>2</v>
      </c>
      <c r="O137" s="163" t="s">
        <v>336</v>
      </c>
      <c r="P137" s="163" t="s">
        <v>342</v>
      </c>
      <c r="Q137" s="169">
        <v>100</v>
      </c>
      <c r="R137" s="163"/>
      <c r="S137" s="163"/>
      <c r="T137" s="163"/>
      <c r="U137" s="163"/>
      <c r="V137" s="163"/>
      <c r="W137" s="163" t="s">
        <v>173</v>
      </c>
      <c r="X137" s="163" t="s">
        <v>344</v>
      </c>
      <c r="Y137" s="83"/>
      <c r="Z137" s="83"/>
      <c r="AA137" s="83" t="s">
        <v>1490</v>
      </c>
      <c r="AB137" s="83"/>
      <c r="AC137" s="83"/>
      <c r="AD137" s="84"/>
      <c r="AE137" s="84"/>
    </row>
    <row r="138" spans="1:209" s="72" customFormat="1" ht="25.5" customHeight="1" x14ac:dyDescent="0.2">
      <c r="A138" s="74">
        <v>12</v>
      </c>
      <c r="B138" s="83" t="s">
        <v>1544</v>
      </c>
      <c r="C138" s="83" t="s">
        <v>83</v>
      </c>
      <c r="D138" s="83" t="s">
        <v>84</v>
      </c>
      <c r="E138" s="83" t="s">
        <v>1807</v>
      </c>
      <c r="F138" s="83">
        <v>3</v>
      </c>
      <c r="G138" s="83" t="s">
        <v>262</v>
      </c>
      <c r="H138" s="83" t="s">
        <v>57</v>
      </c>
      <c r="I138" s="83">
        <v>95</v>
      </c>
      <c r="J138" s="163">
        <v>2</v>
      </c>
      <c r="K138" s="163" t="s">
        <v>84</v>
      </c>
      <c r="L138" s="163"/>
      <c r="M138" s="163" t="s">
        <v>186</v>
      </c>
      <c r="N138" s="163">
        <v>4</v>
      </c>
      <c r="O138" s="163" t="s">
        <v>336</v>
      </c>
      <c r="P138" s="163" t="s">
        <v>342</v>
      </c>
      <c r="Q138" s="169">
        <v>100</v>
      </c>
      <c r="R138" s="163"/>
      <c r="S138" s="163"/>
      <c r="T138" s="163"/>
      <c r="U138" s="163"/>
      <c r="V138" s="163"/>
      <c r="W138" s="163" t="s">
        <v>144</v>
      </c>
      <c r="X138" s="163" t="s">
        <v>344</v>
      </c>
      <c r="Y138" s="83"/>
      <c r="Z138" s="83"/>
      <c r="AA138" s="83" t="s">
        <v>1490</v>
      </c>
      <c r="AB138" s="83"/>
      <c r="AC138" s="83"/>
      <c r="AD138" s="84"/>
      <c r="AE138" s="84"/>
    </row>
    <row r="139" spans="1:209" s="72" customFormat="1" ht="25.5" customHeight="1" x14ac:dyDescent="0.2">
      <c r="A139" s="74">
        <v>79</v>
      </c>
      <c r="B139" s="83" t="s">
        <v>106</v>
      </c>
      <c r="C139" s="83" t="s">
        <v>54</v>
      </c>
      <c r="D139" s="83"/>
      <c r="E139" s="83" t="s">
        <v>499</v>
      </c>
      <c r="F139" s="83">
        <v>3</v>
      </c>
      <c r="G139" s="83" t="s">
        <v>262</v>
      </c>
      <c r="H139" s="83" t="s">
        <v>57</v>
      </c>
      <c r="I139" s="83">
        <v>95</v>
      </c>
      <c r="J139" s="163">
        <v>2</v>
      </c>
      <c r="K139" s="163"/>
      <c r="L139" s="163"/>
      <c r="M139" s="163" t="s">
        <v>186</v>
      </c>
      <c r="N139" s="163">
        <v>5</v>
      </c>
      <c r="O139" s="163" t="s">
        <v>301</v>
      </c>
      <c r="P139" s="163" t="s">
        <v>342</v>
      </c>
      <c r="Q139" s="169">
        <v>100</v>
      </c>
      <c r="R139" s="163"/>
      <c r="S139" s="163"/>
      <c r="T139" s="163"/>
      <c r="U139" s="163"/>
      <c r="V139" s="163"/>
      <c r="W139" s="163" t="s">
        <v>216</v>
      </c>
      <c r="X139" s="163" t="s">
        <v>344</v>
      </c>
      <c r="Y139" s="83"/>
      <c r="Z139" s="83"/>
      <c r="AA139" s="83" t="s">
        <v>1641</v>
      </c>
      <c r="AB139" s="83"/>
      <c r="AC139" s="83"/>
      <c r="AD139" s="84"/>
      <c r="AE139" s="84"/>
    </row>
    <row r="140" spans="1:209" s="72" customFormat="1" ht="25.5" customHeight="1" x14ac:dyDescent="0.2">
      <c r="A140" s="74">
        <v>23</v>
      </c>
      <c r="B140" s="83" t="s">
        <v>1545</v>
      </c>
      <c r="C140" s="83" t="s">
        <v>1546</v>
      </c>
      <c r="D140" s="83"/>
      <c r="E140" s="83" t="s">
        <v>1863</v>
      </c>
      <c r="F140" s="83">
        <v>3</v>
      </c>
      <c r="G140" s="83" t="s">
        <v>262</v>
      </c>
      <c r="H140" s="83" t="s">
        <v>57</v>
      </c>
      <c r="I140" s="83">
        <v>95</v>
      </c>
      <c r="J140" s="163">
        <v>2</v>
      </c>
      <c r="K140" s="163"/>
      <c r="L140" s="163"/>
      <c r="M140" s="163" t="s">
        <v>186</v>
      </c>
      <c r="N140" s="163">
        <v>5</v>
      </c>
      <c r="O140" s="163" t="s">
        <v>336</v>
      </c>
      <c r="P140" s="163" t="s">
        <v>342</v>
      </c>
      <c r="Q140" s="169">
        <v>100</v>
      </c>
      <c r="R140" s="163"/>
      <c r="S140" s="163"/>
      <c r="T140" s="163"/>
      <c r="U140" s="163"/>
      <c r="V140" s="163"/>
      <c r="W140" s="163" t="s">
        <v>1652</v>
      </c>
      <c r="X140" s="163" t="s">
        <v>344</v>
      </c>
      <c r="Y140" s="83"/>
      <c r="Z140" s="83"/>
      <c r="AA140" s="83" t="s">
        <v>1490</v>
      </c>
      <c r="AB140" s="83"/>
      <c r="AC140" s="83"/>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c r="GB140" s="84"/>
      <c r="GC140" s="84"/>
      <c r="GD140" s="84"/>
      <c r="GE140" s="84"/>
      <c r="GF140" s="84"/>
      <c r="GG140" s="84"/>
      <c r="GH140" s="84"/>
      <c r="GI140" s="84"/>
      <c r="GJ140" s="84"/>
      <c r="GK140" s="84"/>
      <c r="GL140" s="84"/>
      <c r="GM140" s="84"/>
      <c r="GN140" s="84"/>
      <c r="GO140" s="84"/>
      <c r="GP140" s="84"/>
      <c r="GQ140" s="84"/>
      <c r="GR140" s="84"/>
      <c r="GS140" s="84"/>
      <c r="GT140" s="84"/>
      <c r="GU140" s="84"/>
      <c r="GV140" s="84"/>
      <c r="GW140" s="84"/>
      <c r="GX140" s="84"/>
      <c r="GY140" s="84"/>
      <c r="GZ140" s="84"/>
      <c r="HA140" s="84"/>
    </row>
    <row r="141" spans="1:209" s="72" customFormat="1" ht="25.5" customHeight="1" x14ac:dyDescent="0.2">
      <c r="A141" s="74">
        <v>80</v>
      </c>
      <c r="B141" s="83" t="s">
        <v>1547</v>
      </c>
      <c r="C141" s="83" t="s">
        <v>40</v>
      </c>
      <c r="D141" s="83" t="s">
        <v>89</v>
      </c>
      <c r="E141" s="83" t="s">
        <v>1884</v>
      </c>
      <c r="F141" s="83">
        <v>3</v>
      </c>
      <c r="G141" s="83" t="s">
        <v>262</v>
      </c>
      <c r="H141" s="83" t="s">
        <v>57</v>
      </c>
      <c r="I141" s="83">
        <v>95</v>
      </c>
      <c r="J141" s="163">
        <v>2</v>
      </c>
      <c r="K141" s="163" t="s">
        <v>89</v>
      </c>
      <c r="L141" s="163"/>
      <c r="M141" s="163" t="s">
        <v>186</v>
      </c>
      <c r="N141" s="163">
        <v>6</v>
      </c>
      <c r="O141" s="163" t="s">
        <v>301</v>
      </c>
      <c r="P141" s="163" t="s">
        <v>342</v>
      </c>
      <c r="Q141" s="169">
        <v>100</v>
      </c>
      <c r="R141" s="163"/>
      <c r="S141" s="163"/>
      <c r="T141" s="163"/>
      <c r="U141" s="163"/>
      <c r="V141" s="163"/>
      <c r="W141" s="163" t="s">
        <v>146</v>
      </c>
      <c r="X141" s="163" t="s">
        <v>344</v>
      </c>
      <c r="Y141" s="83"/>
      <c r="Z141" s="83"/>
      <c r="AA141" s="83" t="s">
        <v>1490</v>
      </c>
      <c r="AB141" s="83"/>
      <c r="AC141" s="83"/>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row>
    <row r="142" spans="1:209" s="72" customFormat="1" ht="25.5" customHeight="1" x14ac:dyDescent="0.2">
      <c r="A142" s="74">
        <v>140</v>
      </c>
      <c r="B142" s="83" t="s">
        <v>1549</v>
      </c>
      <c r="C142" s="83" t="s">
        <v>1550</v>
      </c>
      <c r="D142" s="83" t="s">
        <v>29</v>
      </c>
      <c r="E142" s="83" t="s">
        <v>1786</v>
      </c>
      <c r="F142" s="83">
        <v>3</v>
      </c>
      <c r="G142" s="83" t="s">
        <v>262</v>
      </c>
      <c r="H142" s="83" t="s">
        <v>44</v>
      </c>
      <c r="I142" s="83">
        <v>89</v>
      </c>
      <c r="J142" s="163">
        <v>2</v>
      </c>
      <c r="K142" s="163" t="s">
        <v>29</v>
      </c>
      <c r="L142" s="163"/>
      <c r="M142" s="163" t="s">
        <v>296</v>
      </c>
      <c r="N142" s="163">
        <v>2</v>
      </c>
      <c r="O142" s="164" t="s">
        <v>298</v>
      </c>
      <c r="P142" s="163" t="s">
        <v>343</v>
      </c>
      <c r="Q142" s="169">
        <v>100</v>
      </c>
      <c r="R142" s="163"/>
      <c r="S142" s="163"/>
      <c r="T142" s="163"/>
      <c r="U142" s="163"/>
      <c r="V142" s="163"/>
      <c r="W142" s="163" t="s">
        <v>173</v>
      </c>
      <c r="X142" s="163" t="s">
        <v>347</v>
      </c>
      <c r="Y142" s="83"/>
      <c r="Z142" s="83"/>
      <c r="AA142" s="83" t="s">
        <v>1490</v>
      </c>
      <c r="AB142" s="83"/>
      <c r="AC142" s="83"/>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c r="FL142" s="84"/>
      <c r="FM142" s="84"/>
      <c r="FN142" s="84"/>
      <c r="FO142" s="84"/>
      <c r="FP142" s="84"/>
      <c r="FQ142" s="84"/>
      <c r="FR142" s="84"/>
      <c r="FS142" s="84"/>
      <c r="FT142" s="84"/>
      <c r="FU142" s="84"/>
      <c r="FV142" s="84"/>
      <c r="FW142" s="84"/>
      <c r="FX142" s="84"/>
      <c r="FY142" s="84"/>
      <c r="FZ142" s="84"/>
      <c r="GA142" s="84"/>
      <c r="GB142" s="84"/>
      <c r="GC142" s="84"/>
      <c r="GD142" s="84"/>
      <c r="GE142" s="84"/>
      <c r="GF142" s="84"/>
      <c r="GG142" s="84"/>
      <c r="GH142" s="84"/>
      <c r="GI142" s="84"/>
      <c r="GJ142" s="84"/>
      <c r="GK142" s="84"/>
      <c r="GL142" s="84"/>
      <c r="GM142" s="84"/>
      <c r="GN142" s="84"/>
      <c r="GO142" s="84"/>
      <c r="GP142" s="84"/>
      <c r="GQ142" s="84"/>
      <c r="GR142" s="84"/>
      <c r="GS142" s="84"/>
      <c r="GT142" s="84"/>
      <c r="GU142" s="84"/>
      <c r="GV142" s="84"/>
      <c r="GW142" s="84"/>
      <c r="GX142" s="84"/>
      <c r="GY142" s="84"/>
      <c r="GZ142" s="84"/>
      <c r="HA142" s="84"/>
    </row>
    <row r="143" spans="1:209" s="111" customFormat="1" ht="27.75" customHeight="1" x14ac:dyDescent="0.2">
      <c r="A143" s="74">
        <v>106</v>
      </c>
      <c r="B143" s="83" t="s">
        <v>1548</v>
      </c>
      <c r="C143" s="83" t="s">
        <v>43</v>
      </c>
      <c r="D143" s="83" t="s">
        <v>29</v>
      </c>
      <c r="E143" s="83" t="s">
        <v>1777</v>
      </c>
      <c r="F143" s="83">
        <v>3</v>
      </c>
      <c r="G143" s="83" t="s">
        <v>262</v>
      </c>
      <c r="H143" s="83" t="s">
        <v>44</v>
      </c>
      <c r="I143" s="83">
        <v>89</v>
      </c>
      <c r="J143" s="163">
        <v>2</v>
      </c>
      <c r="K143" s="163" t="s">
        <v>29</v>
      </c>
      <c r="L143" s="163"/>
      <c r="M143" s="163" t="s">
        <v>296</v>
      </c>
      <c r="N143" s="163">
        <v>2</v>
      </c>
      <c r="O143" s="164" t="s">
        <v>297</v>
      </c>
      <c r="P143" s="163" t="s">
        <v>343</v>
      </c>
      <c r="Q143" s="169">
        <v>100</v>
      </c>
      <c r="R143" s="163"/>
      <c r="S143" s="163"/>
      <c r="T143" s="163"/>
      <c r="U143" s="163"/>
      <c r="V143" s="163"/>
      <c r="W143" s="163" t="s">
        <v>173</v>
      </c>
      <c r="X143" s="163" t="s">
        <v>347</v>
      </c>
      <c r="Y143" s="83"/>
      <c r="Z143" s="83"/>
      <c r="AA143" s="83" t="s">
        <v>1490</v>
      </c>
      <c r="AB143" s="83"/>
      <c r="AC143" s="83"/>
    </row>
    <row r="144" spans="1:209" s="72" customFormat="1" ht="25.5" customHeight="1" x14ac:dyDescent="0.2">
      <c r="A144" s="74">
        <v>13</v>
      </c>
      <c r="B144" s="83" t="s">
        <v>1544</v>
      </c>
      <c r="C144" s="83" t="s">
        <v>83</v>
      </c>
      <c r="D144" s="83" t="s">
        <v>84</v>
      </c>
      <c r="E144" s="83" t="s">
        <v>1810</v>
      </c>
      <c r="F144" s="83">
        <v>3</v>
      </c>
      <c r="G144" s="83" t="s">
        <v>262</v>
      </c>
      <c r="H144" s="83" t="s">
        <v>44</v>
      </c>
      <c r="I144" s="83">
        <v>89</v>
      </c>
      <c r="J144" s="163">
        <v>2</v>
      </c>
      <c r="K144" s="163" t="s">
        <v>84</v>
      </c>
      <c r="L144" s="163"/>
      <c r="M144" s="163" t="s">
        <v>296</v>
      </c>
      <c r="N144" s="163">
        <v>3</v>
      </c>
      <c r="O144" s="164" t="s">
        <v>298</v>
      </c>
      <c r="P144" s="163" t="s">
        <v>343</v>
      </c>
      <c r="Q144" s="169">
        <v>100</v>
      </c>
      <c r="R144" s="163"/>
      <c r="S144" s="163"/>
      <c r="T144" s="163"/>
      <c r="U144" s="163"/>
      <c r="V144" s="163"/>
      <c r="W144" s="163" t="s">
        <v>144</v>
      </c>
      <c r="X144" s="163" t="s">
        <v>347</v>
      </c>
      <c r="Y144" s="83"/>
      <c r="Z144" s="83"/>
      <c r="AA144" s="83" t="s">
        <v>1490</v>
      </c>
      <c r="AB144" s="83"/>
      <c r="AC144" s="83"/>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c r="GN144" s="84"/>
      <c r="GO144" s="84"/>
      <c r="GP144" s="84"/>
      <c r="GQ144" s="84"/>
      <c r="GR144" s="84"/>
      <c r="GS144" s="84"/>
      <c r="GT144" s="84"/>
      <c r="GU144" s="84"/>
      <c r="GV144" s="84"/>
      <c r="GW144" s="84"/>
      <c r="GX144" s="84"/>
      <c r="GY144" s="84"/>
      <c r="GZ144" s="84"/>
      <c r="HA144" s="84"/>
    </row>
    <row r="145" spans="1:209" s="72" customFormat="1" ht="25.5" customHeight="1" x14ac:dyDescent="0.2">
      <c r="A145" s="74"/>
      <c r="B145" s="83" t="s">
        <v>106</v>
      </c>
      <c r="C145" s="83" t="s">
        <v>54</v>
      </c>
      <c r="D145" s="83"/>
      <c r="E145" s="83" t="s">
        <v>1925</v>
      </c>
      <c r="F145" s="83">
        <v>3</v>
      </c>
      <c r="G145" s="83" t="s">
        <v>262</v>
      </c>
      <c r="H145" s="83" t="s">
        <v>44</v>
      </c>
      <c r="I145" s="83">
        <v>89</v>
      </c>
      <c r="J145" s="163">
        <v>2</v>
      </c>
      <c r="K145" s="163"/>
      <c r="L145" s="163"/>
      <c r="M145" s="163" t="s">
        <v>296</v>
      </c>
      <c r="N145" s="163">
        <v>3</v>
      </c>
      <c r="O145" s="164" t="s">
        <v>297</v>
      </c>
      <c r="P145" s="163" t="s">
        <v>343</v>
      </c>
      <c r="Q145" s="169">
        <v>100</v>
      </c>
      <c r="R145" s="163"/>
      <c r="S145" s="163"/>
      <c r="T145" s="163"/>
      <c r="U145" s="163"/>
      <c r="V145" s="163"/>
      <c r="W145" s="163" t="s">
        <v>216</v>
      </c>
      <c r="X145" s="163" t="s">
        <v>347</v>
      </c>
      <c r="Y145" s="83"/>
      <c r="Z145" s="83"/>
      <c r="AA145" s="83" t="s">
        <v>1926</v>
      </c>
      <c r="AB145" s="83"/>
      <c r="AC145" s="83"/>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c r="FL145" s="84"/>
      <c r="FM145" s="84"/>
      <c r="FN145" s="84"/>
      <c r="FO145" s="84"/>
      <c r="FP145" s="84"/>
      <c r="FQ145" s="84"/>
      <c r="FR145" s="84"/>
      <c r="FS145" s="84"/>
      <c r="FT145" s="84"/>
      <c r="FU145" s="84"/>
      <c r="FV145" s="84"/>
      <c r="FW145" s="84"/>
      <c r="FX145" s="84"/>
      <c r="FY145" s="84"/>
      <c r="FZ145" s="84"/>
      <c r="GA145" s="84"/>
      <c r="GB145" s="84"/>
      <c r="GC145" s="84"/>
      <c r="GD145" s="84"/>
      <c r="GE145" s="84"/>
      <c r="GF145" s="84"/>
      <c r="GG145" s="84"/>
      <c r="GH145" s="84"/>
      <c r="GI145" s="84"/>
      <c r="GJ145" s="84"/>
      <c r="GK145" s="84"/>
      <c r="GL145" s="84"/>
      <c r="GM145" s="84"/>
      <c r="GN145" s="84"/>
      <c r="GO145" s="84"/>
      <c r="GP145" s="84"/>
      <c r="GQ145" s="84"/>
      <c r="GR145" s="84"/>
      <c r="GS145" s="84"/>
      <c r="GT145" s="84"/>
      <c r="GU145" s="84"/>
      <c r="GV145" s="84"/>
      <c r="GW145" s="84"/>
      <c r="GX145" s="84"/>
      <c r="GY145" s="84"/>
      <c r="GZ145" s="84"/>
      <c r="HA145" s="84"/>
    </row>
    <row r="146" spans="1:209" s="72" customFormat="1" ht="25.5" customHeight="1" x14ac:dyDescent="0.2">
      <c r="A146" s="74">
        <v>24</v>
      </c>
      <c r="B146" s="83" t="s">
        <v>1545</v>
      </c>
      <c r="C146" s="83" t="s">
        <v>1546</v>
      </c>
      <c r="D146" s="83"/>
      <c r="E146" s="83" t="s">
        <v>1866</v>
      </c>
      <c r="F146" s="83">
        <v>3</v>
      </c>
      <c r="G146" s="83" t="s">
        <v>262</v>
      </c>
      <c r="H146" s="83" t="s">
        <v>44</v>
      </c>
      <c r="I146" s="83">
        <v>89</v>
      </c>
      <c r="J146" s="163">
        <v>2</v>
      </c>
      <c r="K146" s="163"/>
      <c r="L146" s="163"/>
      <c r="M146" s="163" t="s">
        <v>296</v>
      </c>
      <c r="N146" s="163">
        <v>4</v>
      </c>
      <c r="O146" s="164" t="s">
        <v>298</v>
      </c>
      <c r="P146" s="163" t="s">
        <v>343</v>
      </c>
      <c r="Q146" s="169">
        <v>100</v>
      </c>
      <c r="R146" s="163"/>
      <c r="S146" s="163"/>
      <c r="T146" s="163"/>
      <c r="U146" s="163"/>
      <c r="V146" s="163"/>
      <c r="W146" s="163" t="s">
        <v>1652</v>
      </c>
      <c r="X146" s="163" t="s">
        <v>347</v>
      </c>
      <c r="Y146" s="83"/>
      <c r="Z146" s="83"/>
      <c r="AA146" s="83" t="s">
        <v>1490</v>
      </c>
      <c r="AB146" s="83"/>
      <c r="AC146" s="83"/>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c r="FL146" s="84"/>
      <c r="FM146" s="84"/>
      <c r="FN146" s="84"/>
      <c r="FO146" s="84"/>
      <c r="FP146" s="84"/>
      <c r="FQ146" s="84"/>
      <c r="FR146" s="84"/>
      <c r="FS146" s="84"/>
      <c r="FT146" s="84"/>
      <c r="FU146" s="84"/>
      <c r="FV146" s="84"/>
      <c r="FW146" s="84"/>
      <c r="FX146" s="84"/>
      <c r="FY146" s="84"/>
      <c r="FZ146" s="84"/>
      <c r="GA146" s="84"/>
      <c r="GB146" s="84"/>
      <c r="GC146" s="84"/>
      <c r="GD146" s="84"/>
      <c r="GE146" s="84"/>
      <c r="GF146" s="84"/>
      <c r="GG146" s="84"/>
      <c r="GH146" s="84"/>
      <c r="GI146" s="84"/>
      <c r="GJ146" s="84"/>
      <c r="GK146" s="84"/>
      <c r="GL146" s="84"/>
      <c r="GM146" s="84"/>
      <c r="GN146" s="84"/>
      <c r="GO146" s="84"/>
      <c r="GP146" s="84"/>
      <c r="GQ146" s="84"/>
      <c r="GR146" s="84"/>
      <c r="GS146" s="84"/>
      <c r="GT146" s="84"/>
      <c r="GU146" s="84"/>
      <c r="GV146" s="84"/>
      <c r="GW146" s="84"/>
      <c r="GX146" s="84"/>
      <c r="GY146" s="84"/>
      <c r="GZ146" s="84"/>
      <c r="HA146" s="84"/>
    </row>
    <row r="147" spans="1:209" ht="25.5" customHeight="1" x14ac:dyDescent="0.2">
      <c r="A147" s="74">
        <v>81</v>
      </c>
      <c r="B147" s="83" t="s">
        <v>1547</v>
      </c>
      <c r="C147" s="83" t="s">
        <v>40</v>
      </c>
      <c r="D147" s="83" t="s">
        <v>89</v>
      </c>
      <c r="E147" s="83" t="s">
        <v>1887</v>
      </c>
      <c r="F147" s="83">
        <v>3</v>
      </c>
      <c r="G147" s="83" t="s">
        <v>262</v>
      </c>
      <c r="H147" s="83" t="s">
        <v>44</v>
      </c>
      <c r="I147" s="83">
        <v>89</v>
      </c>
      <c r="J147" s="163">
        <v>2</v>
      </c>
      <c r="K147" s="163" t="s">
        <v>89</v>
      </c>
      <c r="L147" s="163"/>
      <c r="M147" s="163" t="s">
        <v>296</v>
      </c>
      <c r="N147" s="163">
        <v>4</v>
      </c>
      <c r="O147" s="164" t="s">
        <v>297</v>
      </c>
      <c r="P147" s="163" t="s">
        <v>343</v>
      </c>
      <c r="Q147" s="169">
        <v>100</v>
      </c>
      <c r="R147" s="163"/>
      <c r="S147" s="163"/>
      <c r="T147" s="163"/>
      <c r="U147" s="163"/>
      <c r="V147" s="163"/>
      <c r="W147" s="163" t="s">
        <v>146</v>
      </c>
      <c r="X147" s="163" t="s">
        <v>347</v>
      </c>
      <c r="Y147" s="83"/>
      <c r="Z147" s="83"/>
      <c r="AA147" s="83" t="s">
        <v>1490</v>
      </c>
      <c r="AB147" s="83"/>
      <c r="AC147" s="83"/>
    </row>
    <row r="148" spans="1:209" ht="25.5" customHeight="1" x14ac:dyDescent="0.2">
      <c r="A148" s="74">
        <v>105</v>
      </c>
      <c r="B148" s="83" t="s">
        <v>1548</v>
      </c>
      <c r="C148" s="83" t="s">
        <v>43</v>
      </c>
      <c r="D148" s="83" t="s">
        <v>29</v>
      </c>
      <c r="E148" s="83" t="s">
        <v>1775</v>
      </c>
      <c r="F148" s="83">
        <v>3</v>
      </c>
      <c r="G148" s="83" t="s">
        <v>262</v>
      </c>
      <c r="H148" s="83" t="s">
        <v>57</v>
      </c>
      <c r="I148" s="83">
        <v>93</v>
      </c>
      <c r="J148" s="163">
        <v>2</v>
      </c>
      <c r="K148" s="163" t="s">
        <v>29</v>
      </c>
      <c r="L148" s="163"/>
      <c r="M148" s="163" t="s">
        <v>186</v>
      </c>
      <c r="N148" s="163">
        <v>2</v>
      </c>
      <c r="O148" s="163" t="s">
        <v>301</v>
      </c>
      <c r="P148" s="163" t="s">
        <v>343</v>
      </c>
      <c r="Q148" s="169">
        <v>100</v>
      </c>
      <c r="R148" s="163"/>
      <c r="S148" s="163"/>
      <c r="T148" s="163"/>
      <c r="U148" s="163"/>
      <c r="V148" s="163"/>
      <c r="W148" s="163" t="s">
        <v>173</v>
      </c>
      <c r="X148" s="163" t="s">
        <v>345</v>
      </c>
      <c r="Y148" s="83"/>
      <c r="Z148" s="83"/>
      <c r="AA148" s="83" t="s">
        <v>1490</v>
      </c>
      <c r="AB148" s="83"/>
      <c r="AC148" s="83"/>
    </row>
    <row r="149" spans="1:209" s="72" customFormat="1" ht="25.5" customHeight="1" x14ac:dyDescent="0.2">
      <c r="A149" s="74">
        <v>139</v>
      </c>
      <c r="B149" s="83" t="s">
        <v>1549</v>
      </c>
      <c r="C149" s="83" t="s">
        <v>1550</v>
      </c>
      <c r="D149" s="83" t="s">
        <v>29</v>
      </c>
      <c r="E149" s="83" t="s">
        <v>1784</v>
      </c>
      <c r="F149" s="83">
        <v>3</v>
      </c>
      <c r="G149" s="83" t="s">
        <v>262</v>
      </c>
      <c r="H149" s="83" t="s">
        <v>57</v>
      </c>
      <c r="I149" s="83">
        <v>93</v>
      </c>
      <c r="J149" s="163">
        <v>2</v>
      </c>
      <c r="K149" s="163" t="s">
        <v>29</v>
      </c>
      <c r="L149" s="163"/>
      <c r="M149" s="163" t="s">
        <v>186</v>
      </c>
      <c r="N149" s="163">
        <v>2</v>
      </c>
      <c r="O149" s="163" t="s">
        <v>336</v>
      </c>
      <c r="P149" s="163" t="s">
        <v>343</v>
      </c>
      <c r="Q149" s="169">
        <v>100</v>
      </c>
      <c r="R149" s="163"/>
      <c r="S149" s="163"/>
      <c r="T149" s="163"/>
      <c r="U149" s="163"/>
      <c r="V149" s="163"/>
      <c r="W149" s="163" t="s">
        <v>173</v>
      </c>
      <c r="X149" s="163" t="s">
        <v>345</v>
      </c>
      <c r="Y149" s="83"/>
      <c r="Z149" s="83"/>
      <c r="AA149" s="83" t="s">
        <v>1490</v>
      </c>
      <c r="AB149" s="83"/>
      <c r="AC149" s="83"/>
      <c r="AD149" s="84"/>
      <c r="AE149" s="84"/>
    </row>
    <row r="150" spans="1:209" s="72" customFormat="1" ht="25.5" customHeight="1" x14ac:dyDescent="0.2">
      <c r="A150" s="74">
        <v>12</v>
      </c>
      <c r="B150" s="83" t="s">
        <v>1544</v>
      </c>
      <c r="C150" s="83" t="s">
        <v>83</v>
      </c>
      <c r="D150" s="83" t="s">
        <v>84</v>
      </c>
      <c r="E150" s="83" t="s">
        <v>1808</v>
      </c>
      <c r="F150" s="83">
        <v>3</v>
      </c>
      <c r="G150" s="83" t="s">
        <v>262</v>
      </c>
      <c r="H150" s="83" t="s">
        <v>57</v>
      </c>
      <c r="I150" s="83">
        <v>95</v>
      </c>
      <c r="J150" s="163">
        <v>2</v>
      </c>
      <c r="K150" s="163" t="s">
        <v>84</v>
      </c>
      <c r="L150" s="163"/>
      <c r="M150" s="163" t="s">
        <v>186</v>
      </c>
      <c r="N150" s="163">
        <v>4</v>
      </c>
      <c r="O150" s="163" t="s">
        <v>336</v>
      </c>
      <c r="P150" s="163" t="s">
        <v>343</v>
      </c>
      <c r="Q150" s="169">
        <v>100</v>
      </c>
      <c r="R150" s="163"/>
      <c r="S150" s="163"/>
      <c r="T150" s="163"/>
      <c r="U150" s="163"/>
      <c r="V150" s="163"/>
      <c r="W150" s="163" t="s">
        <v>144</v>
      </c>
      <c r="X150" s="163" t="s">
        <v>345</v>
      </c>
      <c r="Y150" s="83"/>
      <c r="Z150" s="83"/>
      <c r="AA150" s="83" t="s">
        <v>1490</v>
      </c>
      <c r="AB150" s="83"/>
      <c r="AC150" s="83"/>
      <c r="AD150" s="84"/>
      <c r="AE150" s="84"/>
    </row>
    <row r="151" spans="1:209" s="72" customFormat="1" ht="25.5" customHeight="1" x14ac:dyDescent="0.2">
      <c r="A151" s="74">
        <v>79</v>
      </c>
      <c r="B151" s="83" t="s">
        <v>106</v>
      </c>
      <c r="C151" s="83" t="s">
        <v>54</v>
      </c>
      <c r="D151" s="83"/>
      <c r="E151" s="83" t="s">
        <v>500</v>
      </c>
      <c r="F151" s="83">
        <v>3</v>
      </c>
      <c r="G151" s="83" t="s">
        <v>262</v>
      </c>
      <c r="H151" s="83" t="s">
        <v>57</v>
      </c>
      <c r="I151" s="83">
        <v>95</v>
      </c>
      <c r="J151" s="163">
        <v>2</v>
      </c>
      <c r="K151" s="163"/>
      <c r="L151" s="163"/>
      <c r="M151" s="163" t="s">
        <v>186</v>
      </c>
      <c r="N151" s="163">
        <v>5</v>
      </c>
      <c r="O151" s="163" t="s">
        <v>301</v>
      </c>
      <c r="P151" s="163" t="s">
        <v>343</v>
      </c>
      <c r="Q151" s="169">
        <v>100</v>
      </c>
      <c r="R151" s="163"/>
      <c r="S151" s="163"/>
      <c r="T151" s="163"/>
      <c r="U151" s="163"/>
      <c r="V151" s="163"/>
      <c r="W151" s="163" t="s">
        <v>216</v>
      </c>
      <c r="X151" s="163" t="s">
        <v>345</v>
      </c>
      <c r="Y151" s="83"/>
      <c r="Z151" s="83"/>
      <c r="AA151" s="83" t="s">
        <v>1641</v>
      </c>
      <c r="AB151" s="83"/>
      <c r="AC151" s="83"/>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c r="FL151" s="84"/>
      <c r="FM151" s="84"/>
      <c r="FN151" s="84"/>
      <c r="FO151" s="84"/>
      <c r="FP151" s="84"/>
      <c r="FQ151" s="84"/>
      <c r="FR151" s="84"/>
      <c r="FS151" s="84"/>
      <c r="FT151" s="84"/>
      <c r="FU151" s="84"/>
      <c r="FV151" s="84"/>
      <c r="FW151" s="84"/>
      <c r="FX151" s="84"/>
      <c r="FY151" s="84"/>
      <c r="FZ151" s="84"/>
      <c r="GA151" s="84"/>
      <c r="GB151" s="84"/>
      <c r="GC151" s="84"/>
      <c r="GD151" s="84"/>
      <c r="GE151" s="84"/>
      <c r="GF151" s="84"/>
      <c r="GG151" s="84"/>
      <c r="GH151" s="84"/>
      <c r="GI151" s="84"/>
      <c r="GJ151" s="84"/>
      <c r="GK151" s="84"/>
      <c r="GL151" s="84"/>
      <c r="GM151" s="84"/>
      <c r="GN151" s="84"/>
      <c r="GO151" s="84"/>
      <c r="GP151" s="84"/>
      <c r="GQ151" s="84"/>
      <c r="GR151" s="84"/>
      <c r="GS151" s="84"/>
      <c r="GT151" s="84"/>
      <c r="GU151" s="84"/>
      <c r="GV151" s="84"/>
      <c r="GW151" s="84"/>
      <c r="GX151" s="84"/>
      <c r="GY151" s="84"/>
      <c r="GZ151" s="84"/>
      <c r="HA151" s="84"/>
    </row>
    <row r="152" spans="1:209" s="72" customFormat="1" ht="25.5" customHeight="1" x14ac:dyDescent="0.2">
      <c r="A152" s="74">
        <v>23</v>
      </c>
      <c r="B152" s="83" t="s">
        <v>1545</v>
      </c>
      <c r="C152" s="83" t="s">
        <v>1546</v>
      </c>
      <c r="D152" s="83"/>
      <c r="E152" s="83" t="s">
        <v>1864</v>
      </c>
      <c r="F152" s="83">
        <v>3</v>
      </c>
      <c r="G152" s="83" t="s">
        <v>262</v>
      </c>
      <c r="H152" s="83" t="s">
        <v>57</v>
      </c>
      <c r="I152" s="83">
        <v>95</v>
      </c>
      <c r="J152" s="163">
        <v>2</v>
      </c>
      <c r="K152" s="163"/>
      <c r="L152" s="163"/>
      <c r="M152" s="163" t="s">
        <v>186</v>
      </c>
      <c r="N152" s="163">
        <v>5</v>
      </c>
      <c r="O152" s="163" t="s">
        <v>336</v>
      </c>
      <c r="P152" s="163" t="s">
        <v>343</v>
      </c>
      <c r="Q152" s="169">
        <v>100</v>
      </c>
      <c r="R152" s="163"/>
      <c r="S152" s="163"/>
      <c r="T152" s="163"/>
      <c r="U152" s="163"/>
      <c r="V152" s="163"/>
      <c r="W152" s="163" t="s">
        <v>1652</v>
      </c>
      <c r="X152" s="163" t="s">
        <v>345</v>
      </c>
      <c r="Y152" s="83"/>
      <c r="Z152" s="83"/>
      <c r="AA152" s="83" t="s">
        <v>1490</v>
      </c>
      <c r="AB152" s="83"/>
      <c r="AC152" s="83"/>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c r="FL152" s="84"/>
      <c r="FM152" s="84"/>
      <c r="FN152" s="84"/>
      <c r="FO152" s="84"/>
      <c r="FP152" s="84"/>
      <c r="FQ152" s="84"/>
      <c r="FR152" s="84"/>
      <c r="FS152" s="84"/>
      <c r="FT152" s="84"/>
      <c r="FU152" s="84"/>
      <c r="FV152" s="84"/>
      <c r="FW152" s="84"/>
      <c r="FX152" s="84"/>
      <c r="FY152" s="84"/>
      <c r="FZ152" s="84"/>
      <c r="GA152" s="84"/>
      <c r="GB152" s="84"/>
      <c r="GC152" s="84"/>
      <c r="GD152" s="84"/>
      <c r="GE152" s="84"/>
      <c r="GF152" s="84"/>
      <c r="GG152" s="84"/>
      <c r="GH152" s="84"/>
      <c r="GI152" s="84"/>
      <c r="GJ152" s="84"/>
      <c r="GK152" s="84"/>
      <c r="GL152" s="84"/>
      <c r="GM152" s="84"/>
      <c r="GN152" s="84"/>
      <c r="GO152" s="84"/>
      <c r="GP152" s="84"/>
      <c r="GQ152" s="84"/>
      <c r="GR152" s="84"/>
      <c r="GS152" s="84"/>
      <c r="GT152" s="84"/>
      <c r="GU152" s="84"/>
      <c r="GV152" s="84"/>
      <c r="GW152" s="84"/>
      <c r="GX152" s="84"/>
      <c r="GY152" s="84"/>
      <c r="GZ152" s="84"/>
      <c r="HA152" s="84"/>
    </row>
    <row r="153" spans="1:209" s="72" customFormat="1" ht="36.75" customHeight="1" x14ac:dyDescent="0.2">
      <c r="A153" s="74">
        <v>80</v>
      </c>
      <c r="B153" s="83" t="s">
        <v>1547</v>
      </c>
      <c r="C153" s="83" t="s">
        <v>40</v>
      </c>
      <c r="D153" s="83" t="s">
        <v>89</v>
      </c>
      <c r="E153" s="83" t="s">
        <v>1885</v>
      </c>
      <c r="F153" s="83">
        <v>3</v>
      </c>
      <c r="G153" s="83" t="s">
        <v>262</v>
      </c>
      <c r="H153" s="83" t="s">
        <v>57</v>
      </c>
      <c r="I153" s="83">
        <v>95</v>
      </c>
      <c r="J153" s="163">
        <v>2</v>
      </c>
      <c r="K153" s="163" t="s">
        <v>89</v>
      </c>
      <c r="L153" s="163"/>
      <c r="M153" s="163" t="s">
        <v>186</v>
      </c>
      <c r="N153" s="163">
        <v>6</v>
      </c>
      <c r="O153" s="163" t="s">
        <v>301</v>
      </c>
      <c r="P153" s="163" t="s">
        <v>343</v>
      </c>
      <c r="Q153" s="169">
        <v>100</v>
      </c>
      <c r="R153" s="163"/>
      <c r="S153" s="163"/>
      <c r="T153" s="163"/>
      <c r="U153" s="163"/>
      <c r="V153" s="163"/>
      <c r="W153" s="163" t="s">
        <v>146</v>
      </c>
      <c r="X153" s="163" t="s">
        <v>345</v>
      </c>
      <c r="Y153" s="83"/>
      <c r="Z153" s="83"/>
      <c r="AA153" s="83" t="s">
        <v>1490</v>
      </c>
      <c r="AB153" s="83"/>
      <c r="AC153" s="83"/>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c r="FL153" s="84"/>
      <c r="FM153" s="84"/>
      <c r="FN153" s="84"/>
      <c r="FO153" s="84"/>
      <c r="FP153" s="84"/>
      <c r="FQ153" s="84"/>
      <c r="FR153" s="84"/>
      <c r="FS153" s="84"/>
      <c r="FT153" s="84"/>
      <c r="FU153" s="84"/>
      <c r="FV153" s="84"/>
      <c r="FW153" s="84"/>
      <c r="FX153" s="84"/>
      <c r="FY153" s="84"/>
      <c r="FZ153" s="84"/>
      <c r="GA153" s="84"/>
      <c r="GB153" s="84"/>
      <c r="GC153" s="84"/>
      <c r="GD153" s="84"/>
      <c r="GE153" s="84"/>
      <c r="GF153" s="84"/>
      <c r="GG153" s="84"/>
      <c r="GH153" s="84"/>
      <c r="GI153" s="84"/>
      <c r="GJ153" s="84"/>
      <c r="GK153" s="84"/>
      <c r="GL153" s="84"/>
      <c r="GM153" s="84"/>
      <c r="GN153" s="84"/>
      <c r="GO153" s="84"/>
      <c r="GP153" s="84"/>
      <c r="GQ153" s="84"/>
      <c r="GR153" s="84"/>
      <c r="GS153" s="84"/>
      <c r="GT153" s="84"/>
      <c r="GU153" s="84"/>
      <c r="GV153" s="84"/>
      <c r="GW153" s="84"/>
      <c r="GX153" s="84"/>
      <c r="GY153" s="84"/>
      <c r="GZ153" s="84"/>
      <c r="HA153" s="84"/>
    </row>
    <row r="154" spans="1:209" s="72" customFormat="1" ht="39" customHeight="1" x14ac:dyDescent="0.2">
      <c r="A154" s="74">
        <v>51</v>
      </c>
      <c r="B154" s="83" t="s">
        <v>1599</v>
      </c>
      <c r="C154" s="83" t="s">
        <v>1600</v>
      </c>
      <c r="D154" s="83"/>
      <c r="E154" s="83" t="s">
        <v>1600</v>
      </c>
      <c r="F154" s="83">
        <v>3</v>
      </c>
      <c r="G154" s="83" t="s">
        <v>240</v>
      </c>
      <c r="H154" s="83" t="s">
        <v>1611</v>
      </c>
      <c r="I154" s="83">
        <v>80</v>
      </c>
      <c r="J154" s="163">
        <v>1</v>
      </c>
      <c r="K154" s="163"/>
      <c r="L154" s="163"/>
      <c r="M154" s="163" t="s">
        <v>296</v>
      </c>
      <c r="N154" s="163" t="s">
        <v>1918</v>
      </c>
      <c r="O154" s="163" t="s">
        <v>298</v>
      </c>
      <c r="P154" s="163" t="s">
        <v>356</v>
      </c>
      <c r="Q154" s="169">
        <v>85</v>
      </c>
      <c r="R154" s="163"/>
      <c r="S154" s="163"/>
      <c r="T154" s="163"/>
      <c r="U154" s="163"/>
      <c r="V154" s="163"/>
      <c r="W154" s="163" t="s">
        <v>216</v>
      </c>
      <c r="X154" s="163"/>
      <c r="Y154" s="83"/>
      <c r="Z154" s="83"/>
      <c r="AA154" s="83" t="s">
        <v>1490</v>
      </c>
      <c r="AB154" s="83"/>
      <c r="AC154" s="83"/>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c r="FL154" s="84"/>
      <c r="FM154" s="84"/>
      <c r="FN154" s="84"/>
      <c r="FO154" s="84"/>
      <c r="FP154" s="84"/>
      <c r="FQ154" s="84"/>
      <c r="FR154" s="84"/>
      <c r="FS154" s="84"/>
      <c r="FT154" s="84"/>
      <c r="FU154" s="84"/>
      <c r="FV154" s="84"/>
      <c r="FW154" s="84"/>
      <c r="FX154" s="84"/>
      <c r="FY154" s="84"/>
      <c r="FZ154" s="84"/>
      <c r="GA154" s="84"/>
      <c r="GB154" s="84"/>
      <c r="GC154" s="84"/>
      <c r="GD154" s="84"/>
      <c r="GE154" s="84"/>
      <c r="GF154" s="84"/>
      <c r="GG154" s="84"/>
      <c r="GH154" s="84"/>
      <c r="GI154" s="84"/>
      <c r="GJ154" s="84"/>
      <c r="GK154" s="84"/>
      <c r="GL154" s="84"/>
      <c r="GM154" s="84"/>
      <c r="GN154" s="84"/>
      <c r="GO154" s="84"/>
      <c r="GP154" s="84"/>
      <c r="GQ154" s="84"/>
      <c r="GR154" s="84"/>
      <c r="GS154" s="84"/>
      <c r="GT154" s="84"/>
      <c r="GU154" s="84"/>
      <c r="GV154" s="84"/>
      <c r="GW154" s="84"/>
      <c r="GX154" s="84"/>
      <c r="GY154" s="84"/>
      <c r="GZ154" s="84"/>
      <c r="HA154" s="84"/>
    </row>
    <row r="155" spans="1:209" s="72" customFormat="1" ht="25.5" customHeight="1" x14ac:dyDescent="0.2">
      <c r="A155" s="74">
        <v>111</v>
      </c>
      <c r="B155" s="83" t="s">
        <v>1503</v>
      </c>
      <c r="C155" s="83" t="s">
        <v>1504</v>
      </c>
      <c r="D155" s="83" t="s">
        <v>100</v>
      </c>
      <c r="E155" s="83" t="s">
        <v>1754</v>
      </c>
      <c r="F155" s="83">
        <v>3</v>
      </c>
      <c r="G155" s="83" t="s">
        <v>240</v>
      </c>
      <c r="H155" s="83" t="s">
        <v>1611</v>
      </c>
      <c r="I155" s="83">
        <v>80</v>
      </c>
      <c r="J155" s="163">
        <v>1</v>
      </c>
      <c r="K155" s="163" t="s">
        <v>100</v>
      </c>
      <c r="L155" s="163"/>
      <c r="M155" s="163" t="s">
        <v>296</v>
      </c>
      <c r="N155" s="163" t="s">
        <v>1918</v>
      </c>
      <c r="O155" s="163" t="s">
        <v>297</v>
      </c>
      <c r="P155" s="163" t="s">
        <v>356</v>
      </c>
      <c r="Q155" s="169">
        <v>85</v>
      </c>
      <c r="R155" s="163"/>
      <c r="S155" s="163"/>
      <c r="T155" s="163"/>
      <c r="U155" s="163"/>
      <c r="V155" s="163"/>
      <c r="W155" s="163" t="s">
        <v>144</v>
      </c>
      <c r="X155" s="163" t="s">
        <v>69</v>
      </c>
      <c r="Y155" s="83"/>
      <c r="Z155" s="83"/>
      <c r="AA155" s="83" t="s">
        <v>1490</v>
      </c>
      <c r="AB155" s="83"/>
      <c r="AC155" s="83"/>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c r="FL155" s="84"/>
      <c r="FM155" s="84"/>
      <c r="FN155" s="84"/>
      <c r="FO155" s="84"/>
      <c r="FP155" s="84"/>
      <c r="FQ155" s="84"/>
      <c r="FR155" s="84"/>
      <c r="FS155" s="84"/>
      <c r="FT155" s="84"/>
      <c r="FU155" s="84"/>
      <c r="FV155" s="84"/>
      <c r="FW155" s="84"/>
      <c r="FX155" s="84"/>
      <c r="FY155" s="84"/>
      <c r="FZ155" s="84"/>
      <c r="GA155" s="84"/>
      <c r="GB155" s="84"/>
      <c r="GC155" s="84"/>
      <c r="GD155" s="84"/>
      <c r="GE155" s="84"/>
      <c r="GF155" s="84"/>
      <c r="GG155" s="84"/>
      <c r="GH155" s="84"/>
      <c r="GI155" s="84"/>
      <c r="GJ155" s="84"/>
      <c r="GK155" s="84"/>
      <c r="GL155" s="84"/>
      <c r="GM155" s="84"/>
      <c r="GN155" s="84"/>
      <c r="GO155" s="84"/>
      <c r="GP155" s="84"/>
      <c r="GQ155" s="84"/>
      <c r="GR155" s="84"/>
      <c r="GS155" s="84"/>
      <c r="GT155" s="84"/>
      <c r="GU155" s="84"/>
      <c r="GV155" s="84"/>
      <c r="GW155" s="84"/>
      <c r="GX155" s="84"/>
      <c r="GY155" s="84"/>
      <c r="GZ155" s="84"/>
      <c r="HA155" s="84"/>
    </row>
    <row r="156" spans="1:209" s="111" customFormat="1" ht="27.75" customHeight="1" x14ac:dyDescent="0.2">
      <c r="A156" s="74">
        <v>154</v>
      </c>
      <c r="B156" s="83" t="s">
        <v>65</v>
      </c>
      <c r="C156" s="83" t="s">
        <v>66</v>
      </c>
      <c r="D156" s="83" t="s">
        <v>39</v>
      </c>
      <c r="E156" s="83" t="s">
        <v>1881</v>
      </c>
      <c r="F156" s="83">
        <v>3</v>
      </c>
      <c r="G156" s="83" t="s">
        <v>240</v>
      </c>
      <c r="H156" s="83" t="s">
        <v>1611</v>
      </c>
      <c r="I156" s="83">
        <v>80</v>
      </c>
      <c r="J156" s="163">
        <v>1</v>
      </c>
      <c r="K156" s="163" t="s">
        <v>39</v>
      </c>
      <c r="L156" s="163"/>
      <c r="M156" s="163" t="s">
        <v>296</v>
      </c>
      <c r="N156" s="163" t="s">
        <v>1919</v>
      </c>
      <c r="O156" s="163" t="s">
        <v>298</v>
      </c>
      <c r="P156" s="163" t="s">
        <v>356</v>
      </c>
      <c r="Q156" s="169">
        <v>85</v>
      </c>
      <c r="R156" s="163"/>
      <c r="S156" s="163"/>
      <c r="T156" s="163"/>
      <c r="U156" s="163"/>
      <c r="V156" s="163"/>
      <c r="W156" s="163" t="s">
        <v>146</v>
      </c>
      <c r="X156" s="163"/>
      <c r="Y156" s="83"/>
      <c r="Z156" s="83"/>
      <c r="AA156" s="83" t="s">
        <v>1490</v>
      </c>
      <c r="AB156" s="83"/>
      <c r="AC156" s="83"/>
    </row>
    <row r="157" spans="1:209" s="72" customFormat="1" ht="25.5" customHeight="1" x14ac:dyDescent="0.2">
      <c r="A157" s="74">
        <v>91</v>
      </c>
      <c r="B157" s="83" t="s">
        <v>61</v>
      </c>
      <c r="C157" s="83" t="s">
        <v>62</v>
      </c>
      <c r="D157" s="83" t="s">
        <v>63</v>
      </c>
      <c r="E157" s="83" t="s">
        <v>394</v>
      </c>
      <c r="F157" s="83">
        <v>3</v>
      </c>
      <c r="G157" s="83" t="s">
        <v>240</v>
      </c>
      <c r="H157" s="83" t="s">
        <v>1611</v>
      </c>
      <c r="I157" s="83">
        <v>80</v>
      </c>
      <c r="J157" s="163">
        <v>1</v>
      </c>
      <c r="K157" s="163" t="s">
        <v>63</v>
      </c>
      <c r="L157" s="163"/>
      <c r="M157" s="163" t="s">
        <v>296</v>
      </c>
      <c r="N157" s="163" t="s">
        <v>1919</v>
      </c>
      <c r="O157" s="163" t="s">
        <v>297</v>
      </c>
      <c r="P157" s="163" t="s">
        <v>356</v>
      </c>
      <c r="Q157" s="169">
        <v>85</v>
      </c>
      <c r="R157" s="163"/>
      <c r="S157" s="163"/>
      <c r="T157" s="163"/>
      <c r="U157" s="163"/>
      <c r="V157" s="163"/>
      <c r="W157" s="163" t="s">
        <v>173</v>
      </c>
      <c r="X157" s="163"/>
      <c r="Y157" s="83"/>
      <c r="Z157" s="83" t="s">
        <v>1734</v>
      </c>
      <c r="AA157" s="83" t="s">
        <v>1490</v>
      </c>
      <c r="AB157" s="83"/>
      <c r="AC157" s="83"/>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c r="FL157" s="84"/>
      <c r="FM157" s="84"/>
      <c r="FN157" s="84"/>
      <c r="FO157" s="84"/>
      <c r="FP157" s="84"/>
      <c r="FQ157" s="84"/>
      <c r="FR157" s="84"/>
      <c r="FS157" s="84"/>
      <c r="FT157" s="84"/>
      <c r="FU157" s="84"/>
      <c r="FV157" s="84"/>
      <c r="FW157" s="84"/>
      <c r="FX157" s="84"/>
      <c r="FY157" s="84"/>
      <c r="FZ157" s="84"/>
      <c r="GA157" s="84"/>
      <c r="GB157" s="84"/>
      <c r="GC157" s="84"/>
      <c r="GD157" s="84"/>
      <c r="GE157" s="84"/>
      <c r="GF157" s="84"/>
      <c r="GG157" s="84"/>
      <c r="GH157" s="84"/>
      <c r="GI157" s="84"/>
      <c r="GJ157" s="84"/>
      <c r="GK157" s="84"/>
      <c r="GL157" s="84"/>
      <c r="GM157" s="84"/>
      <c r="GN157" s="84"/>
      <c r="GO157" s="84"/>
      <c r="GP157" s="84"/>
      <c r="GQ157" s="84"/>
      <c r="GR157" s="84"/>
      <c r="GS157" s="84"/>
      <c r="GT157" s="84"/>
      <c r="GU157" s="84"/>
      <c r="GV157" s="84"/>
      <c r="GW157" s="84"/>
      <c r="GX157" s="84"/>
      <c r="GY157" s="84"/>
      <c r="GZ157" s="84"/>
      <c r="HA157" s="84"/>
    </row>
    <row r="158" spans="1:209" s="72" customFormat="1" ht="25.5" customHeight="1" x14ac:dyDescent="0.2">
      <c r="A158" s="74">
        <v>30</v>
      </c>
      <c r="B158" s="83" t="s">
        <v>209</v>
      </c>
      <c r="C158" s="83" t="s">
        <v>202</v>
      </c>
      <c r="D158" s="83" t="s">
        <v>201</v>
      </c>
      <c r="E158" s="83" t="s">
        <v>1848</v>
      </c>
      <c r="F158" s="83">
        <v>5</v>
      </c>
      <c r="G158" s="83" t="s">
        <v>240</v>
      </c>
      <c r="H158" s="83" t="s">
        <v>1611</v>
      </c>
      <c r="I158" s="83">
        <v>80</v>
      </c>
      <c r="J158" s="163">
        <v>1</v>
      </c>
      <c r="K158" s="163" t="s">
        <v>201</v>
      </c>
      <c r="L158" s="163"/>
      <c r="M158" s="163" t="s">
        <v>296</v>
      </c>
      <c r="N158" s="163" t="s">
        <v>1922</v>
      </c>
      <c r="O158" s="163" t="s">
        <v>327</v>
      </c>
      <c r="P158" s="163" t="s">
        <v>356</v>
      </c>
      <c r="Q158" s="169">
        <v>85</v>
      </c>
      <c r="R158" s="163"/>
      <c r="S158" s="163"/>
      <c r="T158" s="163"/>
      <c r="U158" s="163"/>
      <c r="V158" s="163"/>
      <c r="W158" s="163" t="s">
        <v>143</v>
      </c>
      <c r="X158" s="163"/>
      <c r="Y158" s="83"/>
      <c r="Z158" s="83"/>
      <c r="AA158" s="83" t="s">
        <v>1490</v>
      </c>
      <c r="AB158" s="83"/>
      <c r="AC158" s="83"/>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row>
    <row r="159" spans="1:209" s="72" customFormat="1" ht="25.5" customHeight="1" x14ac:dyDescent="0.2">
      <c r="A159" s="74">
        <v>60</v>
      </c>
      <c r="B159" s="83" t="s">
        <v>204</v>
      </c>
      <c r="C159" s="83" t="s">
        <v>203</v>
      </c>
      <c r="D159" s="83"/>
      <c r="E159" s="83" t="s">
        <v>581</v>
      </c>
      <c r="F159" s="83">
        <v>3</v>
      </c>
      <c r="G159" s="83" t="s">
        <v>240</v>
      </c>
      <c r="H159" s="83" t="s">
        <v>1611</v>
      </c>
      <c r="I159" s="83">
        <v>80</v>
      </c>
      <c r="J159" s="163" t="s">
        <v>1957</v>
      </c>
      <c r="K159" s="163"/>
      <c r="L159" s="163"/>
      <c r="M159" s="163" t="s">
        <v>296</v>
      </c>
      <c r="N159" s="163" t="s">
        <v>1956</v>
      </c>
      <c r="O159" s="163" t="s">
        <v>297</v>
      </c>
      <c r="P159" s="163" t="s">
        <v>356</v>
      </c>
      <c r="Q159" s="169">
        <v>85</v>
      </c>
      <c r="R159" s="163"/>
      <c r="S159" s="163"/>
      <c r="T159" s="163"/>
      <c r="U159" s="163"/>
      <c r="V159" s="163"/>
      <c r="W159" s="163" t="s">
        <v>216</v>
      </c>
      <c r="X159" s="163"/>
      <c r="Y159" s="83"/>
      <c r="Z159" s="83" t="s">
        <v>1707</v>
      </c>
      <c r="AA159" s="83" t="s">
        <v>1490</v>
      </c>
      <c r="AB159" s="83"/>
      <c r="AC159" s="83"/>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c r="FL159" s="84"/>
      <c r="FM159" s="84"/>
      <c r="FN159" s="84"/>
      <c r="FO159" s="84"/>
      <c r="FP159" s="84"/>
      <c r="FQ159" s="84"/>
      <c r="FR159" s="84"/>
      <c r="FS159" s="84"/>
      <c r="FT159" s="84"/>
      <c r="FU159" s="84"/>
      <c r="FV159" s="84"/>
      <c r="FW159" s="84"/>
      <c r="FX159" s="84"/>
      <c r="FY159" s="84"/>
      <c r="FZ159" s="84"/>
      <c r="GA159" s="84"/>
      <c r="GB159" s="84"/>
      <c r="GC159" s="84"/>
      <c r="GD159" s="84"/>
      <c r="GE159" s="84"/>
      <c r="GF159" s="84"/>
      <c r="GG159" s="84"/>
      <c r="GH159" s="84"/>
      <c r="GI159" s="84"/>
      <c r="GJ159" s="84"/>
      <c r="GK159" s="84"/>
      <c r="GL159" s="84"/>
      <c r="GM159" s="84"/>
      <c r="GN159" s="84"/>
      <c r="GO159" s="84"/>
      <c r="GP159" s="84"/>
      <c r="GQ159" s="84"/>
      <c r="GR159" s="84"/>
      <c r="GS159" s="84"/>
      <c r="GT159" s="84"/>
      <c r="GU159" s="84"/>
      <c r="GV159" s="84"/>
      <c r="GW159" s="84"/>
      <c r="GX159" s="84"/>
      <c r="GY159" s="84"/>
      <c r="GZ159" s="84"/>
      <c r="HA159" s="84"/>
    </row>
    <row r="160" spans="1:209" ht="25.5" customHeight="1" x14ac:dyDescent="0.2">
      <c r="A160" s="74">
        <v>124</v>
      </c>
      <c r="B160" s="71" t="s">
        <v>1505</v>
      </c>
      <c r="C160" s="71" t="s">
        <v>1506</v>
      </c>
      <c r="D160" s="71" t="s">
        <v>27</v>
      </c>
      <c r="E160" s="71" t="s">
        <v>1746</v>
      </c>
      <c r="F160" s="71">
        <v>3</v>
      </c>
      <c r="G160" s="71" t="s">
        <v>240</v>
      </c>
      <c r="H160" s="71" t="s">
        <v>132</v>
      </c>
      <c r="I160" s="71">
        <v>89</v>
      </c>
      <c r="J160" s="161">
        <v>1</v>
      </c>
      <c r="K160" s="161" t="s">
        <v>27</v>
      </c>
      <c r="L160" s="161"/>
      <c r="M160" s="161" t="s">
        <v>186</v>
      </c>
      <c r="N160" s="161">
        <v>2</v>
      </c>
      <c r="O160" s="167" t="s">
        <v>301</v>
      </c>
      <c r="P160" s="161" t="s">
        <v>356</v>
      </c>
      <c r="Q160" s="169">
        <v>85</v>
      </c>
      <c r="R160" s="161"/>
      <c r="S160" s="161"/>
      <c r="T160" s="161"/>
      <c r="U160" s="161"/>
      <c r="V160" s="161"/>
      <c r="W160" s="161" t="s">
        <v>175</v>
      </c>
      <c r="X160" s="163" t="s">
        <v>132</v>
      </c>
      <c r="Y160" s="71"/>
      <c r="Z160" s="71"/>
      <c r="AA160" s="71" t="s">
        <v>1509</v>
      </c>
      <c r="AB160" s="71"/>
      <c r="AC160" s="71"/>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row>
    <row r="161" spans="1:209" s="111" customFormat="1" ht="27.75" customHeight="1" x14ac:dyDescent="0.2">
      <c r="A161" s="74">
        <v>114</v>
      </c>
      <c r="B161" s="83" t="s">
        <v>1503</v>
      </c>
      <c r="C161" s="83" t="s">
        <v>1504</v>
      </c>
      <c r="D161" s="83" t="s">
        <v>100</v>
      </c>
      <c r="E161" s="83" t="s">
        <v>1748</v>
      </c>
      <c r="F161" s="83">
        <v>3</v>
      </c>
      <c r="G161" s="83" t="s">
        <v>240</v>
      </c>
      <c r="H161" s="83" t="s">
        <v>132</v>
      </c>
      <c r="I161" s="83">
        <v>89</v>
      </c>
      <c r="J161" s="163">
        <v>1</v>
      </c>
      <c r="K161" s="163" t="s">
        <v>100</v>
      </c>
      <c r="L161" s="163"/>
      <c r="M161" s="161" t="s">
        <v>186</v>
      </c>
      <c r="N161" s="163">
        <v>2</v>
      </c>
      <c r="O161" s="167" t="s">
        <v>336</v>
      </c>
      <c r="P161" s="161" t="s">
        <v>356</v>
      </c>
      <c r="Q161" s="169">
        <v>85</v>
      </c>
      <c r="R161" s="163"/>
      <c r="S161" s="163"/>
      <c r="T161" s="163"/>
      <c r="U161" s="163"/>
      <c r="V161" s="163"/>
      <c r="W161" s="163" t="s">
        <v>144</v>
      </c>
      <c r="X161" s="163" t="s">
        <v>132</v>
      </c>
      <c r="Y161" s="83"/>
      <c r="Z161" s="83"/>
      <c r="AA161" s="83" t="s">
        <v>1490</v>
      </c>
      <c r="AB161" s="83"/>
      <c r="AC161" s="83"/>
    </row>
    <row r="162" spans="1:209" ht="25.5" customHeight="1" x14ac:dyDescent="0.2">
      <c r="A162" s="74">
        <v>49</v>
      </c>
      <c r="B162" s="83" t="s">
        <v>22</v>
      </c>
      <c r="C162" s="83" t="s">
        <v>23</v>
      </c>
      <c r="D162" s="83" t="s">
        <v>1508</v>
      </c>
      <c r="E162" s="83" t="s">
        <v>23</v>
      </c>
      <c r="F162" s="83">
        <v>3</v>
      </c>
      <c r="G162" s="83" t="s">
        <v>240</v>
      </c>
      <c r="H162" s="83" t="s">
        <v>132</v>
      </c>
      <c r="I162" s="83">
        <v>89</v>
      </c>
      <c r="J162" s="163">
        <v>1</v>
      </c>
      <c r="K162" s="163" t="s">
        <v>1508</v>
      </c>
      <c r="L162" s="163"/>
      <c r="M162" s="161" t="s">
        <v>186</v>
      </c>
      <c r="N162" s="163">
        <v>3</v>
      </c>
      <c r="O162" s="164" t="s">
        <v>301</v>
      </c>
      <c r="P162" s="161" t="s">
        <v>356</v>
      </c>
      <c r="Q162" s="169">
        <v>85</v>
      </c>
      <c r="R162" s="163"/>
      <c r="S162" s="163"/>
      <c r="T162" s="163"/>
      <c r="U162" s="163"/>
      <c r="V162" s="163"/>
      <c r="W162" s="163" t="s">
        <v>260</v>
      </c>
      <c r="X162" s="163" t="s">
        <v>132</v>
      </c>
      <c r="Y162" s="83"/>
      <c r="Z162" s="83"/>
      <c r="AA162" s="83" t="s">
        <v>1490</v>
      </c>
      <c r="AB162" s="83"/>
      <c r="AC162" s="83"/>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c r="GE162" s="72"/>
      <c r="GF162" s="72"/>
      <c r="GG162" s="72"/>
      <c r="GH162" s="72"/>
      <c r="GI162" s="72"/>
      <c r="GJ162" s="72"/>
      <c r="GK162" s="72"/>
      <c r="GL162" s="72"/>
      <c r="GM162" s="72"/>
      <c r="GN162" s="72"/>
      <c r="GO162" s="72"/>
      <c r="GP162" s="72"/>
      <c r="GQ162" s="72"/>
      <c r="GR162" s="72"/>
      <c r="GS162" s="72"/>
      <c r="GT162" s="72"/>
      <c r="GU162" s="72"/>
      <c r="GV162" s="72"/>
      <c r="GW162" s="72"/>
      <c r="GX162" s="72"/>
      <c r="GY162" s="72"/>
      <c r="GZ162" s="72"/>
      <c r="HA162" s="72"/>
    </row>
    <row r="163" spans="1:209" s="72" customFormat="1" ht="25.5" customHeight="1" x14ac:dyDescent="0.2">
      <c r="A163" s="74">
        <v>145</v>
      </c>
      <c r="B163" s="83" t="s">
        <v>885</v>
      </c>
      <c r="C163" s="83" t="s">
        <v>887</v>
      </c>
      <c r="D163" s="83" t="s">
        <v>27</v>
      </c>
      <c r="E163" s="83" t="s">
        <v>1827</v>
      </c>
      <c r="F163" s="83">
        <v>3</v>
      </c>
      <c r="G163" s="83" t="s">
        <v>240</v>
      </c>
      <c r="H163" s="83" t="s">
        <v>132</v>
      </c>
      <c r="I163" s="83">
        <v>89</v>
      </c>
      <c r="J163" s="163">
        <v>1</v>
      </c>
      <c r="K163" s="163" t="s">
        <v>27</v>
      </c>
      <c r="L163" s="163"/>
      <c r="M163" s="161" t="s">
        <v>186</v>
      </c>
      <c r="N163" s="163">
        <v>3</v>
      </c>
      <c r="O163" s="164" t="s">
        <v>336</v>
      </c>
      <c r="P163" s="161" t="s">
        <v>356</v>
      </c>
      <c r="Q163" s="169">
        <v>85</v>
      </c>
      <c r="R163" s="163"/>
      <c r="S163" s="163"/>
      <c r="T163" s="163"/>
      <c r="U163" s="163"/>
      <c r="V163" s="163"/>
      <c r="W163" s="163" t="s">
        <v>175</v>
      </c>
      <c r="X163" s="163" t="s">
        <v>132</v>
      </c>
      <c r="Y163" s="83"/>
      <c r="Z163" s="83"/>
      <c r="AA163" s="83" t="s">
        <v>1490</v>
      </c>
      <c r="AB163" s="83"/>
      <c r="AC163" s="83"/>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c r="FL163" s="84"/>
      <c r="FM163" s="84"/>
      <c r="FN163" s="84"/>
      <c r="FO163" s="84"/>
      <c r="FP163" s="84"/>
      <c r="FQ163" s="84"/>
      <c r="FR163" s="84"/>
      <c r="FS163" s="84"/>
      <c r="FT163" s="84"/>
      <c r="FU163" s="84"/>
      <c r="FV163" s="84"/>
      <c r="FW163" s="84"/>
      <c r="FX163" s="84"/>
      <c r="FY163" s="84"/>
      <c r="FZ163" s="84"/>
      <c r="GA163" s="84"/>
      <c r="GB163" s="84"/>
      <c r="GC163" s="84"/>
      <c r="GD163" s="84"/>
      <c r="GE163" s="84"/>
      <c r="GF163" s="84"/>
      <c r="GG163" s="84"/>
      <c r="GH163" s="84"/>
      <c r="GI163" s="84"/>
      <c r="GJ163" s="84"/>
      <c r="GK163" s="84"/>
      <c r="GL163" s="84"/>
      <c r="GM163" s="84"/>
      <c r="GN163" s="84"/>
      <c r="GO163" s="84"/>
      <c r="GP163" s="84"/>
      <c r="GQ163" s="84"/>
      <c r="GR163" s="84"/>
      <c r="GS163" s="84"/>
      <c r="GT163" s="84"/>
      <c r="GU163" s="84"/>
      <c r="GV163" s="84"/>
      <c r="GW163" s="84"/>
      <c r="GX163" s="84"/>
      <c r="GY163" s="84"/>
      <c r="GZ163" s="84"/>
      <c r="HA163" s="84"/>
    </row>
    <row r="164" spans="1:209" s="72" customFormat="1" ht="25.5" customHeight="1" x14ac:dyDescent="0.2">
      <c r="A164" s="74">
        <v>159</v>
      </c>
      <c r="B164" s="83" t="s">
        <v>65</v>
      </c>
      <c r="C164" s="83" t="s">
        <v>66</v>
      </c>
      <c r="D164" s="83" t="s">
        <v>39</v>
      </c>
      <c r="E164" s="83" t="s">
        <v>571</v>
      </c>
      <c r="F164" s="83">
        <v>3</v>
      </c>
      <c r="G164" s="83" t="s">
        <v>240</v>
      </c>
      <c r="H164" s="83" t="s">
        <v>132</v>
      </c>
      <c r="I164" s="83">
        <v>89</v>
      </c>
      <c r="J164" s="163">
        <v>1</v>
      </c>
      <c r="K164" s="163" t="s">
        <v>39</v>
      </c>
      <c r="L164" s="163"/>
      <c r="M164" s="161" t="s">
        <v>186</v>
      </c>
      <c r="N164" s="163">
        <v>6</v>
      </c>
      <c r="O164" s="167" t="s">
        <v>301</v>
      </c>
      <c r="P164" s="161" t="s">
        <v>356</v>
      </c>
      <c r="Q164" s="169">
        <v>85</v>
      </c>
      <c r="R164" s="163"/>
      <c r="S164" s="163"/>
      <c r="T164" s="163"/>
      <c r="U164" s="163"/>
      <c r="V164" s="163"/>
      <c r="W164" s="163" t="s">
        <v>146</v>
      </c>
      <c r="X164" s="163" t="s">
        <v>132</v>
      </c>
      <c r="Y164" s="83"/>
      <c r="Z164" s="83"/>
      <c r="AA164" s="83" t="s">
        <v>1490</v>
      </c>
      <c r="AB164" s="83"/>
      <c r="AC164" s="83"/>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row>
    <row r="165" spans="1:209" s="72" customFormat="1" ht="25.5" customHeight="1" x14ac:dyDescent="0.2">
      <c r="A165" s="74">
        <v>21</v>
      </c>
      <c r="B165" s="83" t="s">
        <v>200</v>
      </c>
      <c r="C165" s="83" t="s">
        <v>201</v>
      </c>
      <c r="D165" s="83" t="s">
        <v>191</v>
      </c>
      <c r="E165" s="83" t="s">
        <v>532</v>
      </c>
      <c r="F165" s="83">
        <v>5</v>
      </c>
      <c r="G165" s="83" t="s">
        <v>240</v>
      </c>
      <c r="H165" s="83" t="s">
        <v>132</v>
      </c>
      <c r="I165" s="83">
        <v>89</v>
      </c>
      <c r="J165" s="163">
        <v>1</v>
      </c>
      <c r="K165" s="163" t="s">
        <v>191</v>
      </c>
      <c r="L165" s="163"/>
      <c r="M165" s="161" t="s">
        <v>186</v>
      </c>
      <c r="N165" s="163" t="s">
        <v>1922</v>
      </c>
      <c r="O165" s="164" t="s">
        <v>303</v>
      </c>
      <c r="P165" s="161" t="s">
        <v>356</v>
      </c>
      <c r="Q165" s="169">
        <v>85</v>
      </c>
      <c r="R165" s="163"/>
      <c r="S165" s="163"/>
      <c r="T165" s="163"/>
      <c r="U165" s="163"/>
      <c r="V165" s="163"/>
      <c r="W165" s="163" t="s">
        <v>143</v>
      </c>
      <c r="X165" s="163" t="s">
        <v>132</v>
      </c>
      <c r="Y165" s="83"/>
      <c r="Z165" s="83"/>
      <c r="AA165" s="83" t="s">
        <v>1490</v>
      </c>
      <c r="AB165" s="83"/>
      <c r="AC165" s="83"/>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FY165" s="84"/>
      <c r="FZ165" s="84"/>
      <c r="GA165" s="84"/>
      <c r="GB165" s="84"/>
      <c r="GC165" s="84"/>
      <c r="GD165" s="84"/>
      <c r="GE165" s="84"/>
      <c r="GF165" s="84"/>
      <c r="GG165" s="84"/>
      <c r="GH165" s="84"/>
      <c r="GI165" s="84"/>
      <c r="GJ165" s="84"/>
      <c r="GK165" s="84"/>
      <c r="GL165" s="84"/>
      <c r="GM165" s="84"/>
      <c r="GN165" s="84"/>
      <c r="GO165" s="84"/>
      <c r="GP165" s="84"/>
      <c r="GQ165" s="84"/>
      <c r="GR165" s="84"/>
      <c r="GS165" s="84"/>
      <c r="GT165" s="84"/>
      <c r="GU165" s="84"/>
      <c r="GV165" s="84"/>
      <c r="GW165" s="84"/>
      <c r="GX165" s="84"/>
      <c r="GY165" s="84"/>
      <c r="GZ165" s="84"/>
      <c r="HA165" s="84"/>
    </row>
    <row r="166" spans="1:209" s="72" customFormat="1" ht="25.5" customHeight="1" x14ac:dyDescent="0.2">
      <c r="A166" s="74">
        <v>180</v>
      </c>
      <c r="B166" s="83" t="s">
        <v>1575</v>
      </c>
      <c r="C166" s="83" t="s">
        <v>1576</v>
      </c>
      <c r="D166" s="83" t="s">
        <v>43</v>
      </c>
      <c r="E166" s="83" t="s">
        <v>1744</v>
      </c>
      <c r="F166" s="83">
        <v>3</v>
      </c>
      <c r="G166" s="83" t="s">
        <v>240</v>
      </c>
      <c r="H166" s="83" t="s">
        <v>1589</v>
      </c>
      <c r="I166" s="83">
        <v>121</v>
      </c>
      <c r="J166" s="163">
        <v>2</v>
      </c>
      <c r="K166" s="163" t="s">
        <v>43</v>
      </c>
      <c r="L166" s="163"/>
      <c r="M166" s="163" t="s">
        <v>296</v>
      </c>
      <c r="N166" s="163">
        <v>2</v>
      </c>
      <c r="O166" s="163" t="s">
        <v>298</v>
      </c>
      <c r="P166" s="163" t="s">
        <v>357</v>
      </c>
      <c r="Q166" s="169">
        <v>100</v>
      </c>
      <c r="R166" s="163"/>
      <c r="S166" s="163"/>
      <c r="T166" s="163"/>
      <c r="U166" s="163"/>
      <c r="V166" s="163"/>
      <c r="W166" s="163" t="s">
        <v>174</v>
      </c>
      <c r="X166" s="163"/>
      <c r="Y166" s="83"/>
      <c r="Z166" s="83"/>
      <c r="AA166" s="83" t="s">
        <v>1490</v>
      </c>
      <c r="AB166" s="83"/>
      <c r="AC166" s="83"/>
    </row>
    <row r="167" spans="1:209" s="72" customFormat="1" ht="25.5" customHeight="1" x14ac:dyDescent="0.2">
      <c r="A167" s="74">
        <v>110</v>
      </c>
      <c r="B167" s="83" t="s">
        <v>1503</v>
      </c>
      <c r="C167" s="83" t="s">
        <v>1504</v>
      </c>
      <c r="D167" s="83" t="s">
        <v>100</v>
      </c>
      <c r="E167" s="83" t="s">
        <v>1751</v>
      </c>
      <c r="F167" s="83">
        <v>3</v>
      </c>
      <c r="G167" s="83" t="s">
        <v>240</v>
      </c>
      <c r="H167" s="83" t="s">
        <v>1589</v>
      </c>
      <c r="I167" s="83">
        <v>121</v>
      </c>
      <c r="J167" s="163">
        <v>2</v>
      </c>
      <c r="K167" s="163" t="s">
        <v>100</v>
      </c>
      <c r="L167" s="163"/>
      <c r="M167" s="163" t="s">
        <v>296</v>
      </c>
      <c r="N167" s="163" t="s">
        <v>1918</v>
      </c>
      <c r="O167" s="163" t="s">
        <v>297</v>
      </c>
      <c r="P167" s="163" t="s">
        <v>357</v>
      </c>
      <c r="Q167" s="169">
        <v>100</v>
      </c>
      <c r="R167" s="163"/>
      <c r="S167" s="163"/>
      <c r="T167" s="163"/>
      <c r="U167" s="163"/>
      <c r="V167" s="163"/>
      <c r="W167" s="163" t="s">
        <v>144</v>
      </c>
      <c r="X167" s="163" t="s">
        <v>107</v>
      </c>
      <c r="Y167" s="83"/>
      <c r="Z167" s="83"/>
      <c r="AA167" s="83" t="s">
        <v>1490</v>
      </c>
      <c r="AB167" s="83"/>
      <c r="AC167" s="83"/>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c r="FL167" s="84"/>
      <c r="FM167" s="84"/>
      <c r="FN167" s="84"/>
      <c r="FO167" s="84"/>
      <c r="FP167" s="84"/>
      <c r="FQ167" s="84"/>
      <c r="FR167" s="84"/>
      <c r="FS167" s="84"/>
      <c r="FT167" s="84"/>
      <c r="FU167" s="84"/>
      <c r="FV167" s="84"/>
      <c r="FW167" s="84"/>
      <c r="FX167" s="84"/>
      <c r="FY167" s="84"/>
      <c r="FZ167" s="84"/>
      <c r="GA167" s="84"/>
      <c r="GB167" s="84"/>
      <c r="GC167" s="84"/>
      <c r="GD167" s="84"/>
      <c r="GE167" s="84"/>
      <c r="GF167" s="84"/>
      <c r="GG167" s="84"/>
      <c r="GH167" s="84"/>
      <c r="GI167" s="84"/>
      <c r="GJ167" s="84"/>
      <c r="GK167" s="84"/>
      <c r="GL167" s="84"/>
      <c r="GM167" s="84"/>
      <c r="GN167" s="84"/>
      <c r="GO167" s="84"/>
      <c r="GP167" s="84"/>
      <c r="GQ167" s="84"/>
      <c r="GR167" s="84"/>
      <c r="GS167" s="84"/>
      <c r="GT167" s="84"/>
      <c r="GU167" s="84"/>
      <c r="GV167" s="84"/>
      <c r="GW167" s="84"/>
      <c r="GX167" s="84"/>
      <c r="GY167" s="84"/>
      <c r="GZ167" s="84"/>
      <c r="HA167" s="84"/>
    </row>
    <row r="168" spans="1:209" s="72" customFormat="1" ht="25.5" customHeight="1" x14ac:dyDescent="0.2">
      <c r="A168" s="74">
        <v>190</v>
      </c>
      <c r="B168" s="83" t="s">
        <v>44</v>
      </c>
      <c r="C168" s="83" t="s">
        <v>45</v>
      </c>
      <c r="D168" s="83" t="s">
        <v>43</v>
      </c>
      <c r="E168" s="83" t="s">
        <v>398</v>
      </c>
      <c r="F168" s="83">
        <v>3</v>
      </c>
      <c r="G168" s="83" t="s">
        <v>240</v>
      </c>
      <c r="H168" s="83" t="s">
        <v>1589</v>
      </c>
      <c r="I168" s="83">
        <v>121</v>
      </c>
      <c r="J168" s="163">
        <v>2</v>
      </c>
      <c r="K168" s="163" t="s">
        <v>43</v>
      </c>
      <c r="L168" s="163"/>
      <c r="M168" s="163" t="s">
        <v>296</v>
      </c>
      <c r="N168" s="163" t="s">
        <v>1919</v>
      </c>
      <c r="O168" s="163" t="s">
        <v>298</v>
      </c>
      <c r="P168" s="163" t="s">
        <v>357</v>
      </c>
      <c r="Q168" s="169">
        <v>100</v>
      </c>
      <c r="R168" s="163"/>
      <c r="S168" s="163"/>
      <c r="T168" s="163"/>
      <c r="U168" s="163"/>
      <c r="V168" s="163"/>
      <c r="W168" s="163" t="s">
        <v>173</v>
      </c>
      <c r="X168" s="163"/>
      <c r="Y168" s="83"/>
      <c r="Z168" s="83"/>
      <c r="AA168" s="83" t="s">
        <v>1490</v>
      </c>
      <c r="AB168" s="83"/>
      <c r="AC168" s="83"/>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c r="FL168" s="84"/>
      <c r="FM168" s="84"/>
      <c r="FN168" s="84"/>
      <c r="FO168" s="84"/>
      <c r="FP168" s="84"/>
      <c r="FQ168" s="84"/>
      <c r="FR168" s="84"/>
      <c r="FS168" s="84"/>
      <c r="FT168" s="84"/>
      <c r="FU168" s="84"/>
      <c r="FV168" s="84"/>
      <c r="FW168" s="84"/>
      <c r="FX168" s="84"/>
      <c r="FY168" s="84"/>
      <c r="FZ168" s="84"/>
      <c r="GA168" s="84"/>
      <c r="GB168" s="84"/>
      <c r="GC168" s="84"/>
      <c r="GD168" s="84"/>
      <c r="GE168" s="84"/>
      <c r="GF168" s="84"/>
      <c r="GG168" s="84"/>
      <c r="GH168" s="84"/>
      <c r="GI168" s="84"/>
      <c r="GJ168" s="84"/>
      <c r="GK168" s="84"/>
      <c r="GL168" s="84"/>
      <c r="GM168" s="84"/>
      <c r="GN168" s="84"/>
      <c r="GO168" s="84"/>
      <c r="GP168" s="84"/>
      <c r="GQ168" s="84"/>
      <c r="GR168" s="84"/>
      <c r="GS168" s="84"/>
      <c r="GT168" s="84"/>
      <c r="GU168" s="84"/>
      <c r="GV168" s="84"/>
      <c r="GW168" s="84"/>
      <c r="GX168" s="84"/>
      <c r="GY168" s="84"/>
      <c r="GZ168" s="84"/>
      <c r="HA168" s="84"/>
    </row>
    <row r="169" spans="1:209" s="72" customFormat="1" ht="25.5" customHeight="1" x14ac:dyDescent="0.2">
      <c r="A169" s="74">
        <v>90</v>
      </c>
      <c r="B169" s="83" t="s">
        <v>61</v>
      </c>
      <c r="C169" s="83" t="s">
        <v>62</v>
      </c>
      <c r="D169" s="83" t="s">
        <v>63</v>
      </c>
      <c r="E169" s="83" t="s">
        <v>390</v>
      </c>
      <c r="F169" s="83">
        <v>3</v>
      </c>
      <c r="G169" s="83" t="s">
        <v>240</v>
      </c>
      <c r="H169" s="83" t="s">
        <v>1589</v>
      </c>
      <c r="I169" s="83">
        <v>121</v>
      </c>
      <c r="J169" s="163">
        <v>2</v>
      </c>
      <c r="K169" s="163" t="s">
        <v>63</v>
      </c>
      <c r="L169" s="163"/>
      <c r="M169" s="163" t="s">
        <v>296</v>
      </c>
      <c r="N169" s="163" t="s">
        <v>1919</v>
      </c>
      <c r="O169" s="163" t="s">
        <v>297</v>
      </c>
      <c r="P169" s="163" t="s">
        <v>357</v>
      </c>
      <c r="Q169" s="169">
        <v>100</v>
      </c>
      <c r="R169" s="163"/>
      <c r="S169" s="163"/>
      <c r="T169" s="163"/>
      <c r="U169" s="163"/>
      <c r="V169" s="163"/>
      <c r="W169" s="163" t="s">
        <v>173</v>
      </c>
      <c r="X169" s="163"/>
      <c r="Y169" s="83"/>
      <c r="Z169" s="83" t="s">
        <v>1734</v>
      </c>
      <c r="AA169" s="83" t="s">
        <v>1490</v>
      </c>
      <c r="AB169" s="83"/>
      <c r="AC169" s="83"/>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c r="FL169" s="84"/>
      <c r="FM169" s="84"/>
      <c r="FN169" s="84"/>
      <c r="FO169" s="84"/>
      <c r="FP169" s="84"/>
      <c r="FQ169" s="84"/>
      <c r="FR169" s="84"/>
      <c r="FS169" s="84"/>
      <c r="FT169" s="84"/>
      <c r="FU169" s="84"/>
      <c r="FV169" s="84"/>
      <c r="FW169" s="84"/>
      <c r="FX169" s="84"/>
      <c r="FY169" s="84"/>
      <c r="FZ169" s="84"/>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row>
    <row r="170" spans="1:209" s="72" customFormat="1" ht="25.5" customHeight="1" x14ac:dyDescent="0.2">
      <c r="A170" s="74">
        <v>18</v>
      </c>
      <c r="B170" s="83" t="s">
        <v>200</v>
      </c>
      <c r="C170" s="83" t="s">
        <v>201</v>
      </c>
      <c r="D170" s="83" t="s">
        <v>191</v>
      </c>
      <c r="E170" s="83" t="s">
        <v>535</v>
      </c>
      <c r="F170" s="83">
        <v>5</v>
      </c>
      <c r="G170" s="83" t="s">
        <v>240</v>
      </c>
      <c r="H170" s="83" t="s">
        <v>1589</v>
      </c>
      <c r="I170" s="83">
        <v>121</v>
      </c>
      <c r="J170" s="163">
        <v>2</v>
      </c>
      <c r="K170" s="163" t="s">
        <v>191</v>
      </c>
      <c r="L170" s="163"/>
      <c r="M170" s="163" t="s">
        <v>296</v>
      </c>
      <c r="N170" s="163" t="s">
        <v>1922</v>
      </c>
      <c r="O170" s="163" t="s">
        <v>327</v>
      </c>
      <c r="P170" s="163" t="s">
        <v>357</v>
      </c>
      <c r="Q170" s="169">
        <v>100</v>
      </c>
      <c r="R170" s="163"/>
      <c r="S170" s="163"/>
      <c r="T170" s="163"/>
      <c r="U170" s="163"/>
      <c r="V170" s="163"/>
      <c r="W170" s="163" t="s">
        <v>143</v>
      </c>
      <c r="X170" s="163"/>
      <c r="Y170" s="83"/>
      <c r="Z170" s="83"/>
      <c r="AA170" s="83" t="s">
        <v>1490</v>
      </c>
      <c r="AB170" s="83"/>
      <c r="AC170" s="83"/>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c r="FL170" s="84"/>
      <c r="FM170" s="84"/>
      <c r="FN170" s="84"/>
      <c r="FO170" s="84"/>
      <c r="FP170" s="84"/>
      <c r="FQ170" s="84"/>
      <c r="FR170" s="84"/>
      <c r="FS170" s="84"/>
      <c r="FT170" s="84"/>
      <c r="FU170" s="84"/>
      <c r="FV170" s="84"/>
      <c r="FW170" s="84"/>
      <c r="FX170" s="84"/>
      <c r="FY170" s="84"/>
      <c r="FZ170" s="84"/>
      <c r="GA170" s="84"/>
      <c r="GB170" s="84"/>
      <c r="GC170" s="84"/>
      <c r="GD170" s="84"/>
      <c r="GE170" s="84"/>
      <c r="GF170" s="84"/>
      <c r="GG170" s="84"/>
      <c r="GH170" s="84"/>
      <c r="GI170" s="84"/>
      <c r="GJ170" s="84"/>
      <c r="GK170" s="84"/>
      <c r="GL170" s="84"/>
      <c r="GM170" s="84"/>
      <c r="GN170" s="84"/>
      <c r="GO170" s="84"/>
      <c r="GP170" s="84"/>
      <c r="GQ170" s="84"/>
      <c r="GR170" s="84"/>
      <c r="GS170" s="84"/>
      <c r="GT170" s="84"/>
      <c r="GU170" s="84"/>
      <c r="GV170" s="84"/>
      <c r="GW170" s="84"/>
      <c r="GX170" s="84"/>
      <c r="GY170" s="84"/>
      <c r="GZ170" s="84"/>
      <c r="HA170" s="84"/>
    </row>
    <row r="171" spans="1:209" s="72" customFormat="1" ht="25.5" customHeight="1" x14ac:dyDescent="0.2">
      <c r="A171" s="74">
        <v>153</v>
      </c>
      <c r="B171" s="83" t="s">
        <v>65</v>
      </c>
      <c r="C171" s="83" t="s">
        <v>66</v>
      </c>
      <c r="D171" s="83" t="s">
        <v>39</v>
      </c>
      <c r="E171" s="83" t="s">
        <v>1877</v>
      </c>
      <c r="F171" s="83">
        <v>3</v>
      </c>
      <c r="G171" s="83" t="s">
        <v>240</v>
      </c>
      <c r="H171" s="83" t="s">
        <v>1589</v>
      </c>
      <c r="I171" s="83">
        <v>121</v>
      </c>
      <c r="J171" s="163">
        <v>2</v>
      </c>
      <c r="K171" s="163" t="s">
        <v>39</v>
      </c>
      <c r="L171" s="163"/>
      <c r="M171" s="163" t="s">
        <v>296</v>
      </c>
      <c r="N171" s="163" t="s">
        <v>1955</v>
      </c>
      <c r="O171" s="163" t="s">
        <v>297</v>
      </c>
      <c r="P171" s="163" t="s">
        <v>357</v>
      </c>
      <c r="Q171" s="169">
        <v>100</v>
      </c>
      <c r="R171" s="163"/>
      <c r="S171" s="163"/>
      <c r="T171" s="163"/>
      <c r="U171" s="163"/>
      <c r="V171" s="163"/>
      <c r="W171" s="163" t="s">
        <v>146</v>
      </c>
      <c r="X171" s="163"/>
      <c r="Y171" s="83"/>
      <c r="Z171" s="83"/>
      <c r="AA171" s="83" t="s">
        <v>1490</v>
      </c>
      <c r="AB171" s="83"/>
      <c r="AC171" s="83"/>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c r="FL171" s="84"/>
      <c r="FM171" s="84"/>
      <c r="FN171" s="84"/>
      <c r="FO171" s="84"/>
      <c r="FP171" s="84"/>
      <c r="FQ171" s="84"/>
      <c r="FR171" s="84"/>
      <c r="FS171" s="84"/>
      <c r="FT171" s="84"/>
      <c r="FU171" s="84"/>
      <c r="FV171" s="84"/>
      <c r="FW171" s="84"/>
      <c r="FX171" s="84"/>
      <c r="FY171" s="84"/>
      <c r="FZ171" s="84"/>
      <c r="GA171" s="84"/>
      <c r="GB171" s="84"/>
      <c r="GC171" s="84"/>
      <c r="GD171" s="84"/>
      <c r="GE171" s="84"/>
      <c r="GF171" s="84"/>
      <c r="GG171" s="84"/>
      <c r="GH171" s="84"/>
      <c r="GI171" s="84"/>
      <c r="GJ171" s="84"/>
      <c r="GK171" s="84"/>
      <c r="GL171" s="84"/>
      <c r="GM171" s="84"/>
      <c r="GN171" s="84"/>
      <c r="GO171" s="84"/>
      <c r="GP171" s="84"/>
      <c r="GQ171" s="84"/>
      <c r="GR171" s="84"/>
      <c r="GS171" s="84"/>
      <c r="GT171" s="84"/>
      <c r="GU171" s="84"/>
      <c r="GV171" s="84"/>
      <c r="GW171" s="84"/>
      <c r="GX171" s="84"/>
      <c r="GY171" s="84"/>
      <c r="GZ171" s="84"/>
      <c r="HA171" s="84"/>
    </row>
    <row r="172" spans="1:209" ht="25.5" customHeight="1" x14ac:dyDescent="0.2">
      <c r="A172" s="74">
        <v>173</v>
      </c>
      <c r="B172" s="83" t="s">
        <v>1541</v>
      </c>
      <c r="C172" s="83" t="s">
        <v>26</v>
      </c>
      <c r="D172" s="83" t="s">
        <v>43</v>
      </c>
      <c r="E172" s="83" t="s">
        <v>26</v>
      </c>
      <c r="F172" s="83">
        <v>3</v>
      </c>
      <c r="G172" s="83" t="s">
        <v>240</v>
      </c>
      <c r="H172" s="83" t="s">
        <v>57</v>
      </c>
      <c r="I172" s="83">
        <v>100</v>
      </c>
      <c r="J172" s="163">
        <v>1</v>
      </c>
      <c r="K172" s="163" t="s">
        <v>43</v>
      </c>
      <c r="L172" s="163"/>
      <c r="M172" s="163" t="s">
        <v>186</v>
      </c>
      <c r="N172" s="163">
        <v>2</v>
      </c>
      <c r="O172" s="164" t="s">
        <v>301</v>
      </c>
      <c r="P172" s="163" t="s">
        <v>357</v>
      </c>
      <c r="Q172" s="169">
        <v>100</v>
      </c>
      <c r="R172" s="163"/>
      <c r="S172" s="163"/>
      <c r="T172" s="163"/>
      <c r="U172" s="163"/>
      <c r="V172" s="163"/>
      <c r="W172" s="163" t="s">
        <v>174</v>
      </c>
      <c r="X172" s="163" t="s">
        <v>57</v>
      </c>
      <c r="Y172" s="83"/>
      <c r="Z172" s="83"/>
      <c r="AA172" s="83" t="s">
        <v>1490</v>
      </c>
      <c r="AB172" s="83"/>
      <c r="AC172" s="83"/>
    </row>
    <row r="173" spans="1:209" ht="25.5" customHeight="1" x14ac:dyDescent="0.2">
      <c r="A173" s="74">
        <v>113</v>
      </c>
      <c r="B173" s="83" t="s">
        <v>1540</v>
      </c>
      <c r="C173" s="83" t="s">
        <v>1504</v>
      </c>
      <c r="D173" s="83" t="s">
        <v>100</v>
      </c>
      <c r="E173" s="83" t="s">
        <v>1749</v>
      </c>
      <c r="F173" s="83">
        <v>3</v>
      </c>
      <c r="G173" s="83" t="s">
        <v>240</v>
      </c>
      <c r="H173" s="83" t="s">
        <v>57</v>
      </c>
      <c r="I173" s="83">
        <v>100</v>
      </c>
      <c r="J173" s="163">
        <v>1</v>
      </c>
      <c r="K173" s="163" t="s">
        <v>100</v>
      </c>
      <c r="L173" s="163"/>
      <c r="M173" s="163" t="s">
        <v>186</v>
      </c>
      <c r="N173" s="163">
        <v>2</v>
      </c>
      <c r="O173" s="163" t="s">
        <v>336</v>
      </c>
      <c r="P173" s="163" t="s">
        <v>357</v>
      </c>
      <c r="Q173" s="169">
        <v>100</v>
      </c>
      <c r="R173" s="163"/>
      <c r="S173" s="163"/>
      <c r="T173" s="163"/>
      <c r="U173" s="163"/>
      <c r="V173" s="163"/>
      <c r="W173" s="163" t="s">
        <v>144</v>
      </c>
      <c r="X173" s="163" t="s">
        <v>57</v>
      </c>
      <c r="Y173" s="83"/>
      <c r="Z173" s="83"/>
      <c r="AA173" s="83" t="s">
        <v>1490</v>
      </c>
      <c r="AB173" s="83"/>
      <c r="AC173" s="83"/>
    </row>
    <row r="174" spans="1:209" ht="25.5" customHeight="1" x14ac:dyDescent="0.2">
      <c r="A174" s="74">
        <v>74</v>
      </c>
      <c r="B174" s="83" t="s">
        <v>121</v>
      </c>
      <c r="C174" s="83" t="s">
        <v>33</v>
      </c>
      <c r="D174" s="83" t="s">
        <v>43</v>
      </c>
      <c r="E174" s="83" t="s">
        <v>33</v>
      </c>
      <c r="F174" s="83">
        <v>3</v>
      </c>
      <c r="G174" s="83" t="s">
        <v>240</v>
      </c>
      <c r="H174" s="83" t="s">
        <v>57</v>
      </c>
      <c r="I174" s="83">
        <v>100</v>
      </c>
      <c r="J174" s="163">
        <v>1</v>
      </c>
      <c r="K174" s="163" t="s">
        <v>43</v>
      </c>
      <c r="L174" s="163"/>
      <c r="M174" s="163" t="s">
        <v>186</v>
      </c>
      <c r="N174" s="163">
        <v>3</v>
      </c>
      <c r="O174" s="164" t="s">
        <v>301</v>
      </c>
      <c r="P174" s="163" t="s">
        <v>357</v>
      </c>
      <c r="Q174" s="169">
        <v>100</v>
      </c>
      <c r="R174" s="163"/>
      <c r="S174" s="163"/>
      <c r="T174" s="163"/>
      <c r="U174" s="163"/>
      <c r="V174" s="163"/>
      <c r="W174" s="163" t="s">
        <v>175</v>
      </c>
      <c r="X174" s="163" t="s">
        <v>57</v>
      </c>
      <c r="Y174" s="83"/>
      <c r="Z174" s="83"/>
      <c r="AA174" s="83" t="s">
        <v>1490</v>
      </c>
      <c r="AB174" s="83"/>
      <c r="AC174" s="83"/>
      <c r="AD174" s="72"/>
      <c r="AE174" s="72"/>
    </row>
    <row r="175" spans="1:209" ht="25.5" customHeight="1" x14ac:dyDescent="0.2">
      <c r="A175" s="74">
        <v>141</v>
      </c>
      <c r="B175" s="83" t="s">
        <v>190</v>
      </c>
      <c r="C175" s="83" t="s">
        <v>56</v>
      </c>
      <c r="D175" s="83" t="s">
        <v>43</v>
      </c>
      <c r="E175" s="83" t="s">
        <v>1788</v>
      </c>
      <c r="F175" s="83">
        <v>3</v>
      </c>
      <c r="G175" s="83" t="s">
        <v>240</v>
      </c>
      <c r="H175" s="83" t="s">
        <v>57</v>
      </c>
      <c r="I175" s="83">
        <v>100</v>
      </c>
      <c r="J175" s="163">
        <v>1</v>
      </c>
      <c r="K175" s="163" t="s">
        <v>43</v>
      </c>
      <c r="L175" s="163"/>
      <c r="M175" s="163" t="s">
        <v>186</v>
      </c>
      <c r="N175" s="163">
        <v>3</v>
      </c>
      <c r="O175" s="163" t="s">
        <v>336</v>
      </c>
      <c r="P175" s="163" t="s">
        <v>357</v>
      </c>
      <c r="Q175" s="169">
        <v>100</v>
      </c>
      <c r="R175" s="163"/>
      <c r="S175" s="163"/>
      <c r="T175" s="163"/>
      <c r="U175" s="163"/>
      <c r="V175" s="163"/>
      <c r="W175" s="163" t="s">
        <v>173</v>
      </c>
      <c r="X175" s="163" t="s">
        <v>57</v>
      </c>
      <c r="Y175" s="83"/>
      <c r="Z175" s="83"/>
      <c r="AA175" s="83" t="s">
        <v>1490</v>
      </c>
      <c r="AB175" s="83"/>
      <c r="AC175" s="83"/>
    </row>
    <row r="176" spans="1:209" ht="25.5" customHeight="1" x14ac:dyDescent="0.2">
      <c r="A176" s="74">
        <v>151</v>
      </c>
      <c r="B176" s="83" t="s">
        <v>1542</v>
      </c>
      <c r="C176" s="83" t="s">
        <v>1543</v>
      </c>
      <c r="D176" s="83"/>
      <c r="E176" s="83" t="s">
        <v>1543</v>
      </c>
      <c r="F176" s="83">
        <v>3</v>
      </c>
      <c r="G176" s="83" t="s">
        <v>240</v>
      </c>
      <c r="H176" s="83" t="s">
        <v>57</v>
      </c>
      <c r="I176" s="83">
        <v>100</v>
      </c>
      <c r="J176" s="163">
        <v>1</v>
      </c>
      <c r="K176" s="163" t="s">
        <v>43</v>
      </c>
      <c r="L176" s="163"/>
      <c r="M176" s="163" t="s">
        <v>186</v>
      </c>
      <c r="N176" s="163">
        <v>6</v>
      </c>
      <c r="O176" s="164" t="s">
        <v>301</v>
      </c>
      <c r="P176" s="163" t="s">
        <v>357</v>
      </c>
      <c r="Q176" s="169">
        <v>100</v>
      </c>
      <c r="R176" s="163"/>
      <c r="S176" s="163"/>
      <c r="T176" s="163"/>
      <c r="U176" s="163"/>
      <c r="V176" s="163"/>
      <c r="W176" s="163" t="s">
        <v>170</v>
      </c>
      <c r="X176" s="163" t="s">
        <v>57</v>
      </c>
      <c r="Y176" s="83"/>
      <c r="Z176" s="83"/>
      <c r="AA176" s="83" t="s">
        <v>1490</v>
      </c>
      <c r="AB176" s="83"/>
      <c r="AC176" s="83"/>
    </row>
    <row r="177" spans="1:209" ht="25.5" customHeight="1" x14ac:dyDescent="0.2">
      <c r="A177" s="74">
        <v>158</v>
      </c>
      <c r="B177" s="83" t="s">
        <v>65</v>
      </c>
      <c r="C177" s="83" t="s">
        <v>66</v>
      </c>
      <c r="D177" s="83" t="s">
        <v>39</v>
      </c>
      <c r="E177" s="83" t="s">
        <v>572</v>
      </c>
      <c r="F177" s="83">
        <v>3</v>
      </c>
      <c r="G177" s="83" t="s">
        <v>240</v>
      </c>
      <c r="H177" s="83" t="s">
        <v>57</v>
      </c>
      <c r="I177" s="83">
        <v>100</v>
      </c>
      <c r="J177" s="163">
        <v>1</v>
      </c>
      <c r="K177" s="163" t="s">
        <v>39</v>
      </c>
      <c r="L177" s="163"/>
      <c r="M177" s="163" t="s">
        <v>186</v>
      </c>
      <c r="N177" s="163">
        <v>6</v>
      </c>
      <c r="O177" s="163" t="s">
        <v>336</v>
      </c>
      <c r="P177" s="163" t="s">
        <v>357</v>
      </c>
      <c r="Q177" s="169">
        <v>100</v>
      </c>
      <c r="R177" s="163"/>
      <c r="S177" s="163"/>
      <c r="T177" s="163"/>
      <c r="U177" s="163"/>
      <c r="V177" s="163"/>
      <c r="W177" s="163" t="s">
        <v>146</v>
      </c>
      <c r="X177" s="163" t="s">
        <v>57</v>
      </c>
      <c r="Y177" s="83"/>
      <c r="Z177" s="83"/>
      <c r="AA177" s="83" t="s">
        <v>1490</v>
      </c>
      <c r="AB177" s="83"/>
      <c r="AC177" s="83"/>
    </row>
    <row r="178" spans="1:209" ht="48.75" customHeight="1" x14ac:dyDescent="0.2">
      <c r="A178" s="74">
        <v>20</v>
      </c>
      <c r="B178" s="83" t="s">
        <v>200</v>
      </c>
      <c r="C178" s="83" t="s">
        <v>201</v>
      </c>
      <c r="D178" s="83" t="s">
        <v>191</v>
      </c>
      <c r="E178" s="83" t="s">
        <v>533</v>
      </c>
      <c r="F178" s="83">
        <v>5</v>
      </c>
      <c r="G178" s="83" t="s">
        <v>240</v>
      </c>
      <c r="H178" s="83" t="s">
        <v>57</v>
      </c>
      <c r="I178" s="83">
        <v>100</v>
      </c>
      <c r="J178" s="163">
        <v>1</v>
      </c>
      <c r="K178" s="163" t="s">
        <v>191</v>
      </c>
      <c r="L178" s="163"/>
      <c r="M178" s="163" t="s">
        <v>186</v>
      </c>
      <c r="N178" s="163" t="s">
        <v>1922</v>
      </c>
      <c r="O178" s="163" t="s">
        <v>303</v>
      </c>
      <c r="P178" s="163" t="s">
        <v>357</v>
      </c>
      <c r="Q178" s="169">
        <v>100</v>
      </c>
      <c r="R178" s="163"/>
      <c r="S178" s="163"/>
      <c r="T178" s="163"/>
      <c r="U178" s="163"/>
      <c r="V178" s="163"/>
      <c r="W178" s="163" t="s">
        <v>143</v>
      </c>
      <c r="X178" s="163" t="s">
        <v>57</v>
      </c>
      <c r="Y178" s="83"/>
      <c r="Z178" s="83"/>
      <c r="AA178" s="83" t="s">
        <v>1490</v>
      </c>
      <c r="AB178" s="83"/>
      <c r="AC178" s="83"/>
      <c r="AD178" s="72"/>
      <c r="AE178" s="72"/>
    </row>
    <row r="179" spans="1:209" ht="25.5" customHeight="1" x14ac:dyDescent="0.2">
      <c r="A179" s="74">
        <v>53</v>
      </c>
      <c r="B179" s="70" t="s">
        <v>179</v>
      </c>
      <c r="C179" s="71" t="s">
        <v>584</v>
      </c>
      <c r="D179" s="71" t="s">
        <v>23</v>
      </c>
      <c r="E179" s="71" t="s">
        <v>584</v>
      </c>
      <c r="F179" s="71">
        <v>3</v>
      </c>
      <c r="G179" s="71" t="s">
        <v>168</v>
      </c>
      <c r="H179" s="71" t="s">
        <v>132</v>
      </c>
      <c r="I179" s="71">
        <v>67</v>
      </c>
      <c r="J179" s="161">
        <v>1</v>
      </c>
      <c r="K179" s="161"/>
      <c r="L179" s="161"/>
      <c r="M179" s="161" t="s">
        <v>296</v>
      </c>
      <c r="N179" s="161" t="s">
        <v>317</v>
      </c>
      <c r="O179" s="161" t="s">
        <v>326</v>
      </c>
      <c r="P179" s="161" t="s">
        <v>335</v>
      </c>
      <c r="Q179" s="169">
        <v>70</v>
      </c>
      <c r="R179" s="161"/>
      <c r="S179" s="161"/>
      <c r="T179" s="161"/>
      <c r="U179" s="161"/>
      <c r="V179" s="161"/>
      <c r="W179" s="163" t="s">
        <v>731</v>
      </c>
      <c r="X179" s="161"/>
      <c r="Y179" s="71"/>
      <c r="Z179" s="71"/>
      <c r="AA179" s="71" t="s">
        <v>1677</v>
      </c>
      <c r="AB179" s="71"/>
      <c r="AC179" s="71"/>
      <c r="AD179" s="72"/>
      <c r="AE179" s="72"/>
    </row>
    <row r="180" spans="1:209" ht="25.5" customHeight="1" x14ac:dyDescent="0.2">
      <c r="A180" s="74">
        <v>40</v>
      </c>
      <c r="B180" s="70" t="s">
        <v>140</v>
      </c>
      <c r="C180" s="71" t="s">
        <v>585</v>
      </c>
      <c r="D180" s="71" t="s">
        <v>21</v>
      </c>
      <c r="E180" s="71" t="s">
        <v>585</v>
      </c>
      <c r="F180" s="71">
        <v>3</v>
      </c>
      <c r="G180" s="71" t="s">
        <v>168</v>
      </c>
      <c r="H180" s="71" t="s">
        <v>132</v>
      </c>
      <c r="I180" s="71">
        <v>67</v>
      </c>
      <c r="J180" s="161">
        <v>1</v>
      </c>
      <c r="K180" s="161"/>
      <c r="L180" s="161"/>
      <c r="M180" s="161" t="s">
        <v>296</v>
      </c>
      <c r="N180" s="161" t="s">
        <v>318</v>
      </c>
      <c r="O180" s="161" t="s">
        <v>326</v>
      </c>
      <c r="P180" s="161" t="s">
        <v>335</v>
      </c>
      <c r="Q180" s="169">
        <v>70</v>
      </c>
      <c r="R180" s="161"/>
      <c r="S180" s="161"/>
      <c r="T180" s="161"/>
      <c r="U180" s="161"/>
      <c r="V180" s="161"/>
      <c r="W180" s="163" t="s">
        <v>260</v>
      </c>
      <c r="X180" s="161"/>
      <c r="Y180" s="71"/>
      <c r="Z180" s="71"/>
      <c r="AA180" s="71" t="s">
        <v>1677</v>
      </c>
      <c r="AB180" s="71"/>
      <c r="AC180" s="71"/>
    </row>
    <row r="181" spans="1:209" ht="25.5" customHeight="1" x14ac:dyDescent="0.2">
      <c r="A181" s="137">
        <v>146</v>
      </c>
      <c r="B181" s="138" t="s">
        <v>229</v>
      </c>
      <c r="C181" s="138" t="s">
        <v>46</v>
      </c>
      <c r="D181" s="138" t="s">
        <v>45</v>
      </c>
      <c r="E181" s="138" t="s">
        <v>46</v>
      </c>
      <c r="F181" s="138">
        <v>3</v>
      </c>
      <c r="G181" s="138" t="s">
        <v>1732</v>
      </c>
      <c r="H181" s="138" t="s">
        <v>44</v>
      </c>
      <c r="I181" s="138" t="s">
        <v>1733</v>
      </c>
      <c r="J181" s="160">
        <v>1</v>
      </c>
      <c r="K181" s="160" t="s">
        <v>1731</v>
      </c>
      <c r="L181" s="160"/>
      <c r="M181" s="160" t="s">
        <v>296</v>
      </c>
      <c r="N181" s="160" t="s">
        <v>1955</v>
      </c>
      <c r="O181" s="160" t="s">
        <v>297</v>
      </c>
      <c r="P181" s="160" t="s">
        <v>335</v>
      </c>
      <c r="Q181" s="174">
        <v>70</v>
      </c>
      <c r="R181" s="160"/>
      <c r="S181" s="160"/>
      <c r="T181" s="160"/>
      <c r="U181" s="160"/>
      <c r="V181" s="160"/>
      <c r="W181" s="160" t="s">
        <v>173</v>
      </c>
      <c r="X181" s="160" t="s">
        <v>68</v>
      </c>
      <c r="Y181" s="83"/>
      <c r="Z181" s="138"/>
      <c r="AA181" s="138" t="s">
        <v>1490</v>
      </c>
      <c r="AB181" s="138"/>
      <c r="AC181" s="138"/>
    </row>
    <row r="182" spans="1:209" ht="25.5" customHeight="1" x14ac:dyDescent="0.2">
      <c r="A182" s="74">
        <v>69</v>
      </c>
      <c r="B182" s="71" t="s">
        <v>1695</v>
      </c>
      <c r="C182" s="151" t="s">
        <v>258</v>
      </c>
      <c r="D182" s="71" t="s">
        <v>43</v>
      </c>
      <c r="E182" s="71" t="s">
        <v>1743</v>
      </c>
      <c r="F182" s="71">
        <v>3</v>
      </c>
      <c r="G182" s="71" t="s">
        <v>240</v>
      </c>
      <c r="H182" s="71" t="s">
        <v>1658</v>
      </c>
      <c r="I182" s="71">
        <v>79</v>
      </c>
      <c r="J182" s="161">
        <v>1</v>
      </c>
      <c r="K182" s="161" t="s">
        <v>43</v>
      </c>
      <c r="L182" s="161"/>
      <c r="M182" s="161" t="s">
        <v>186</v>
      </c>
      <c r="N182" s="161" t="s">
        <v>1918</v>
      </c>
      <c r="O182" s="161" t="s">
        <v>301</v>
      </c>
      <c r="P182" s="161" t="s">
        <v>335</v>
      </c>
      <c r="Q182" s="169">
        <v>70</v>
      </c>
      <c r="R182" s="161"/>
      <c r="S182" s="161"/>
      <c r="T182" s="161"/>
      <c r="U182" s="161"/>
      <c r="V182" s="161"/>
      <c r="W182" s="161" t="s">
        <v>174</v>
      </c>
      <c r="X182" s="161"/>
      <c r="Y182" s="71"/>
      <c r="Z182" s="71"/>
      <c r="AA182" s="71" t="s">
        <v>1697</v>
      </c>
      <c r="AB182" s="71"/>
      <c r="AC182" s="71"/>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2"/>
      <c r="FU182" s="72"/>
      <c r="FV182" s="72"/>
      <c r="FW182" s="72"/>
      <c r="FX182" s="72"/>
      <c r="FY182" s="72"/>
      <c r="FZ182" s="72"/>
      <c r="GA182" s="72"/>
      <c r="GB182" s="72"/>
      <c r="GC182" s="72"/>
      <c r="GD182" s="72"/>
      <c r="GE182" s="72"/>
      <c r="GF182" s="72"/>
      <c r="GG182" s="72"/>
      <c r="GH182" s="72"/>
      <c r="GI182" s="72"/>
      <c r="GJ182" s="72"/>
      <c r="GK182" s="72"/>
      <c r="GL182" s="72"/>
      <c r="GM182" s="72"/>
      <c r="GN182" s="72"/>
      <c r="GO182" s="72"/>
      <c r="GP182" s="72"/>
      <c r="GQ182" s="72"/>
      <c r="GR182" s="72"/>
      <c r="GS182" s="72"/>
      <c r="GT182" s="72"/>
      <c r="GU182" s="72"/>
      <c r="GV182" s="72"/>
      <c r="GW182" s="72"/>
      <c r="GX182" s="72"/>
      <c r="GY182" s="72"/>
      <c r="GZ182" s="72"/>
      <c r="HA182" s="72"/>
    </row>
    <row r="183" spans="1:209" ht="25.5" customHeight="1" x14ac:dyDescent="0.2">
      <c r="A183" s="74">
        <v>181</v>
      </c>
      <c r="B183" s="83" t="s">
        <v>1575</v>
      </c>
      <c r="C183" s="83" t="s">
        <v>1576</v>
      </c>
      <c r="D183" s="83" t="s">
        <v>43</v>
      </c>
      <c r="E183" s="83" t="s">
        <v>1745</v>
      </c>
      <c r="F183" s="83">
        <v>3</v>
      </c>
      <c r="G183" s="83" t="s">
        <v>240</v>
      </c>
      <c r="H183" s="83" t="s">
        <v>1658</v>
      </c>
      <c r="I183" s="83">
        <v>79</v>
      </c>
      <c r="J183" s="163">
        <v>1</v>
      </c>
      <c r="K183" s="163" t="s">
        <v>43</v>
      </c>
      <c r="L183" s="163"/>
      <c r="M183" s="161" t="s">
        <v>186</v>
      </c>
      <c r="N183" s="163" t="s">
        <v>1918</v>
      </c>
      <c r="O183" s="163" t="s">
        <v>336</v>
      </c>
      <c r="P183" s="161" t="s">
        <v>335</v>
      </c>
      <c r="Q183" s="169">
        <v>70</v>
      </c>
      <c r="R183" s="163"/>
      <c r="S183" s="163"/>
      <c r="T183" s="163"/>
      <c r="U183" s="163"/>
      <c r="V183" s="163"/>
      <c r="W183" s="163" t="s">
        <v>174</v>
      </c>
      <c r="X183" s="163"/>
      <c r="Y183" s="83"/>
      <c r="Z183" s="83"/>
      <c r="AA183" s="83" t="s">
        <v>1490</v>
      </c>
      <c r="AB183" s="83"/>
      <c r="AC183" s="83"/>
      <c r="AD183" s="72"/>
      <c r="AE183" s="72"/>
    </row>
    <row r="184" spans="1:209" ht="25.5" customHeight="1" x14ac:dyDescent="0.2">
      <c r="A184" s="74">
        <v>92</v>
      </c>
      <c r="B184" s="83" t="s">
        <v>61</v>
      </c>
      <c r="C184" s="83" t="s">
        <v>62</v>
      </c>
      <c r="D184" s="83" t="s">
        <v>63</v>
      </c>
      <c r="E184" s="83" t="s">
        <v>393</v>
      </c>
      <c r="F184" s="83">
        <v>3</v>
      </c>
      <c r="G184" s="83" t="s">
        <v>240</v>
      </c>
      <c r="H184" s="83" t="s">
        <v>1658</v>
      </c>
      <c r="I184" s="83">
        <v>79</v>
      </c>
      <c r="J184" s="163">
        <v>1</v>
      </c>
      <c r="K184" s="163" t="s">
        <v>63</v>
      </c>
      <c r="L184" s="163"/>
      <c r="M184" s="161" t="s">
        <v>186</v>
      </c>
      <c r="N184" s="161" t="s">
        <v>1919</v>
      </c>
      <c r="O184" s="161" t="s">
        <v>301</v>
      </c>
      <c r="P184" s="161" t="s">
        <v>335</v>
      </c>
      <c r="Q184" s="169">
        <v>70</v>
      </c>
      <c r="R184" s="163"/>
      <c r="S184" s="163"/>
      <c r="T184" s="163"/>
      <c r="U184" s="163"/>
      <c r="V184" s="163"/>
      <c r="W184" s="163" t="s">
        <v>173</v>
      </c>
      <c r="X184" s="163"/>
      <c r="Y184" s="83"/>
      <c r="Z184" s="83" t="s">
        <v>1734</v>
      </c>
      <c r="AA184" s="83" t="s">
        <v>1490</v>
      </c>
      <c r="AB184" s="83"/>
      <c r="AC184" s="83"/>
      <c r="AD184" s="72"/>
      <c r="AE184" s="72"/>
    </row>
    <row r="185" spans="1:209" ht="56.25" customHeight="1" x14ac:dyDescent="0.2">
      <c r="A185" s="74">
        <v>152</v>
      </c>
      <c r="B185" s="71" t="s">
        <v>86</v>
      </c>
      <c r="C185" s="71" t="s">
        <v>85</v>
      </c>
      <c r="D185" s="71"/>
      <c r="E185" s="71" t="s">
        <v>85</v>
      </c>
      <c r="F185" s="71">
        <v>3</v>
      </c>
      <c r="G185" s="71" t="s">
        <v>240</v>
      </c>
      <c r="H185" s="71" t="s">
        <v>1658</v>
      </c>
      <c r="I185" s="71">
        <v>50</v>
      </c>
      <c r="J185" s="161">
        <v>1</v>
      </c>
      <c r="K185" s="161" t="s">
        <v>43</v>
      </c>
      <c r="L185" s="161"/>
      <c r="M185" s="161" t="s">
        <v>186</v>
      </c>
      <c r="N185" s="163" t="s">
        <v>1919</v>
      </c>
      <c r="O185" s="163" t="s">
        <v>336</v>
      </c>
      <c r="P185" s="161" t="s">
        <v>335</v>
      </c>
      <c r="Q185" s="169">
        <v>70</v>
      </c>
      <c r="R185" s="161"/>
      <c r="S185" s="161"/>
      <c r="T185" s="161"/>
      <c r="U185" s="161"/>
      <c r="V185" s="161"/>
      <c r="W185" s="163" t="s">
        <v>170</v>
      </c>
      <c r="X185" s="163"/>
      <c r="Y185" s="71"/>
      <c r="Z185" s="71" t="s">
        <v>1705</v>
      </c>
      <c r="AA185" s="83" t="s">
        <v>1490</v>
      </c>
      <c r="AB185" s="71"/>
      <c r="AC185" s="71"/>
      <c r="AD185" s="72"/>
      <c r="AE185" s="72"/>
    </row>
    <row r="186" spans="1:209" ht="25.5" customHeight="1" x14ac:dyDescent="0.2">
      <c r="A186" s="74">
        <v>126</v>
      </c>
      <c r="B186" s="71" t="s">
        <v>1699</v>
      </c>
      <c r="C186" s="71" t="s">
        <v>265</v>
      </c>
      <c r="D186" s="71" t="s">
        <v>43</v>
      </c>
      <c r="E186" s="71" t="s">
        <v>265</v>
      </c>
      <c r="F186" s="71">
        <v>3</v>
      </c>
      <c r="G186" s="71" t="s">
        <v>240</v>
      </c>
      <c r="H186" s="71" t="s">
        <v>1658</v>
      </c>
      <c r="I186" s="71">
        <v>79</v>
      </c>
      <c r="J186" s="161">
        <v>1</v>
      </c>
      <c r="K186" s="161" t="s">
        <v>43</v>
      </c>
      <c r="L186" s="161"/>
      <c r="M186" s="161" t="s">
        <v>186</v>
      </c>
      <c r="N186" s="161" t="s">
        <v>1920</v>
      </c>
      <c r="O186" s="161" t="s">
        <v>301</v>
      </c>
      <c r="P186" s="161" t="s">
        <v>335</v>
      </c>
      <c r="Q186" s="169">
        <v>70</v>
      </c>
      <c r="R186" s="161"/>
      <c r="S186" s="161"/>
      <c r="T186" s="161"/>
      <c r="U186" s="161"/>
      <c r="V186" s="161"/>
      <c r="W186" s="161" t="s">
        <v>174</v>
      </c>
      <c r="X186" s="161"/>
      <c r="Y186" s="71"/>
      <c r="Z186" s="71" t="s">
        <v>1701</v>
      </c>
      <c r="AA186" s="71" t="s">
        <v>1697</v>
      </c>
      <c r="AB186" s="71"/>
      <c r="AC186" s="71"/>
      <c r="AD186" s="72"/>
      <c r="AE186" s="72"/>
    </row>
    <row r="187" spans="1:209" s="72" customFormat="1" ht="25.5" customHeight="1" x14ac:dyDescent="0.2">
      <c r="A187" s="74">
        <v>202</v>
      </c>
      <c r="B187" s="71" t="s">
        <v>1700</v>
      </c>
      <c r="C187" s="71" t="s">
        <v>267</v>
      </c>
      <c r="D187" s="71" t="s">
        <v>43</v>
      </c>
      <c r="E187" s="71" t="s">
        <v>267</v>
      </c>
      <c r="F187" s="71">
        <v>3</v>
      </c>
      <c r="G187" s="71" t="s">
        <v>240</v>
      </c>
      <c r="H187" s="71" t="s">
        <v>1658</v>
      </c>
      <c r="I187" s="71">
        <v>79</v>
      </c>
      <c r="J187" s="161">
        <v>1</v>
      </c>
      <c r="K187" s="161" t="s">
        <v>43</v>
      </c>
      <c r="L187" s="161"/>
      <c r="M187" s="161" t="s">
        <v>186</v>
      </c>
      <c r="N187" s="163" t="s">
        <v>1920</v>
      </c>
      <c r="O187" s="163" t="s">
        <v>336</v>
      </c>
      <c r="P187" s="161" t="s">
        <v>335</v>
      </c>
      <c r="Q187" s="169">
        <v>70</v>
      </c>
      <c r="R187" s="161"/>
      <c r="S187" s="161"/>
      <c r="T187" s="161"/>
      <c r="U187" s="161"/>
      <c r="V187" s="161"/>
      <c r="W187" s="161" t="s">
        <v>174</v>
      </c>
      <c r="X187" s="161"/>
      <c r="Y187" s="71"/>
      <c r="Z187" s="71" t="s">
        <v>1701</v>
      </c>
      <c r="AA187" s="71" t="s">
        <v>1697</v>
      </c>
      <c r="AB187" s="71"/>
      <c r="AC187" s="71"/>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4"/>
      <c r="FB187" s="84"/>
      <c r="FC187" s="84"/>
      <c r="FD187" s="84"/>
      <c r="FE187" s="84"/>
      <c r="FF187" s="84"/>
      <c r="FG187" s="84"/>
      <c r="FH187" s="84"/>
      <c r="FI187" s="84"/>
      <c r="FJ187" s="84"/>
      <c r="FK187" s="84"/>
      <c r="FL187" s="84"/>
      <c r="FM187" s="84"/>
      <c r="FN187" s="84"/>
      <c r="FO187" s="84"/>
      <c r="FP187" s="84"/>
      <c r="FQ187" s="84"/>
      <c r="FR187" s="84"/>
      <c r="FS187" s="84"/>
      <c r="FT187" s="84"/>
      <c r="FU187" s="84"/>
      <c r="FV187" s="84"/>
      <c r="FW187" s="84"/>
      <c r="FX187" s="84"/>
      <c r="FY187" s="84"/>
      <c r="FZ187" s="84"/>
      <c r="GA187" s="84"/>
      <c r="GB187" s="84"/>
      <c r="GC187" s="84"/>
      <c r="GD187" s="84"/>
      <c r="GE187" s="84"/>
      <c r="GF187" s="84"/>
      <c r="GG187" s="84"/>
      <c r="GH187" s="84"/>
      <c r="GI187" s="84"/>
      <c r="GJ187" s="84"/>
      <c r="GK187" s="84"/>
      <c r="GL187" s="84"/>
      <c r="GM187" s="84"/>
      <c r="GN187" s="84"/>
      <c r="GO187" s="84"/>
      <c r="GP187" s="84"/>
      <c r="GQ187" s="84"/>
      <c r="GR187" s="84"/>
      <c r="GS187" s="84"/>
      <c r="GT187" s="84"/>
      <c r="GU187" s="84"/>
      <c r="GV187" s="84"/>
      <c r="GW187" s="84"/>
      <c r="GX187" s="84"/>
      <c r="GY187" s="84"/>
      <c r="GZ187" s="84"/>
      <c r="HA187" s="84"/>
    </row>
    <row r="188" spans="1:209" s="72" customFormat="1" ht="25.5" customHeight="1" x14ac:dyDescent="0.2">
      <c r="A188" s="74">
        <v>73</v>
      </c>
      <c r="B188" s="71" t="s">
        <v>176</v>
      </c>
      <c r="C188" s="71" t="s">
        <v>156</v>
      </c>
      <c r="D188" s="71" t="s">
        <v>43</v>
      </c>
      <c r="E188" s="71" t="s">
        <v>156</v>
      </c>
      <c r="F188" s="71">
        <v>3</v>
      </c>
      <c r="G188" s="71" t="s">
        <v>240</v>
      </c>
      <c r="H188" s="71" t="s">
        <v>1658</v>
      </c>
      <c r="I188" s="71">
        <v>79</v>
      </c>
      <c r="J188" s="161">
        <v>1</v>
      </c>
      <c r="K188" s="161" t="s">
        <v>43</v>
      </c>
      <c r="L188" s="161"/>
      <c r="M188" s="161" t="s">
        <v>186</v>
      </c>
      <c r="N188" s="161" t="s">
        <v>1956</v>
      </c>
      <c r="O188" s="161" t="s">
        <v>301</v>
      </c>
      <c r="P188" s="161" t="s">
        <v>335</v>
      </c>
      <c r="Q188" s="169">
        <v>70</v>
      </c>
      <c r="R188" s="161"/>
      <c r="S188" s="161"/>
      <c r="T188" s="161"/>
      <c r="U188" s="161"/>
      <c r="V188" s="161"/>
      <c r="W188" s="161" t="s">
        <v>174</v>
      </c>
      <c r="X188" s="161"/>
      <c r="Y188" s="71"/>
      <c r="Z188" s="71" t="s">
        <v>1701</v>
      </c>
      <c r="AA188" s="71" t="s">
        <v>1697</v>
      </c>
      <c r="AB188" s="71"/>
      <c r="AC188" s="71"/>
      <c r="AD188" s="84"/>
      <c r="AE188" s="84"/>
    </row>
    <row r="189" spans="1:209" ht="31.5" customHeight="1" x14ac:dyDescent="0.2">
      <c r="A189" s="74">
        <v>156</v>
      </c>
      <c r="B189" s="83" t="s">
        <v>65</v>
      </c>
      <c r="C189" s="83" t="s">
        <v>66</v>
      </c>
      <c r="D189" s="83" t="s">
        <v>39</v>
      </c>
      <c r="E189" s="83" t="s">
        <v>1880</v>
      </c>
      <c r="F189" s="83">
        <v>3</v>
      </c>
      <c r="G189" s="83" t="s">
        <v>240</v>
      </c>
      <c r="H189" s="83" t="s">
        <v>1658</v>
      </c>
      <c r="I189" s="83">
        <v>79</v>
      </c>
      <c r="J189" s="163">
        <v>1</v>
      </c>
      <c r="K189" s="163" t="s">
        <v>39</v>
      </c>
      <c r="L189" s="163"/>
      <c r="M189" s="161" t="s">
        <v>186</v>
      </c>
      <c r="N189" s="163" t="s">
        <v>1956</v>
      </c>
      <c r="O189" s="163" t="s">
        <v>336</v>
      </c>
      <c r="P189" s="161" t="s">
        <v>335</v>
      </c>
      <c r="Q189" s="169">
        <v>70</v>
      </c>
      <c r="R189" s="163"/>
      <c r="S189" s="163"/>
      <c r="T189" s="163"/>
      <c r="U189" s="163"/>
      <c r="V189" s="163"/>
      <c r="W189" s="163" t="s">
        <v>146</v>
      </c>
      <c r="X189" s="163"/>
      <c r="Y189" s="83"/>
      <c r="Z189" s="83"/>
      <c r="AA189" s="83" t="s">
        <v>1490</v>
      </c>
      <c r="AB189" s="83"/>
      <c r="AC189" s="83"/>
    </row>
    <row r="190" spans="1:209" s="72" customFormat="1" ht="25.5" customHeight="1" x14ac:dyDescent="0.2">
      <c r="A190" s="74">
        <v>2</v>
      </c>
      <c r="B190" s="83" t="s">
        <v>1726</v>
      </c>
      <c r="C190" s="83" t="s">
        <v>1725</v>
      </c>
      <c r="D190" s="83" t="s">
        <v>197</v>
      </c>
      <c r="E190" s="83" t="s">
        <v>1770</v>
      </c>
      <c r="F190" s="83">
        <v>4</v>
      </c>
      <c r="G190" s="83" t="s">
        <v>262</v>
      </c>
      <c r="H190" s="83" t="s">
        <v>1610</v>
      </c>
      <c r="I190" s="83">
        <v>40</v>
      </c>
      <c r="J190" s="163">
        <v>4</v>
      </c>
      <c r="K190" s="163" t="s">
        <v>197</v>
      </c>
      <c r="L190" s="163"/>
      <c r="M190" s="163" t="s">
        <v>296</v>
      </c>
      <c r="N190" s="163">
        <v>2</v>
      </c>
      <c r="O190" s="164" t="s">
        <v>328</v>
      </c>
      <c r="P190" s="163" t="s">
        <v>310</v>
      </c>
      <c r="Q190" s="169">
        <v>60</v>
      </c>
      <c r="R190" s="163"/>
      <c r="S190" s="163"/>
      <c r="T190" s="163"/>
      <c r="U190" s="163"/>
      <c r="V190" s="163"/>
      <c r="W190" s="163" t="s">
        <v>173</v>
      </c>
      <c r="X190" s="163" t="s">
        <v>1942</v>
      </c>
      <c r="Y190" s="83"/>
      <c r="Z190" s="83"/>
      <c r="AA190" s="83" t="s">
        <v>1490</v>
      </c>
      <c r="AB190" s="83"/>
      <c r="AC190" s="83"/>
      <c r="AD190" s="84"/>
      <c r="AE190" s="84"/>
    </row>
    <row r="191" spans="1:209" ht="25.5" customHeight="1" x14ac:dyDescent="0.2">
      <c r="A191" s="74">
        <v>56</v>
      </c>
      <c r="B191" s="83" t="s">
        <v>91</v>
      </c>
      <c r="C191" s="83" t="s">
        <v>60</v>
      </c>
      <c r="D191" s="83"/>
      <c r="E191" s="83" t="s">
        <v>475</v>
      </c>
      <c r="F191" s="83">
        <v>2</v>
      </c>
      <c r="G191" s="83" t="s">
        <v>262</v>
      </c>
      <c r="H191" s="83" t="s">
        <v>1610</v>
      </c>
      <c r="I191" s="83">
        <v>40</v>
      </c>
      <c r="J191" s="163">
        <v>4</v>
      </c>
      <c r="K191" s="163"/>
      <c r="L191" s="163"/>
      <c r="M191" s="163" t="s">
        <v>296</v>
      </c>
      <c r="N191" s="163">
        <v>2</v>
      </c>
      <c r="O191" s="164" t="s">
        <v>297</v>
      </c>
      <c r="P191" s="163" t="s">
        <v>310</v>
      </c>
      <c r="Q191" s="169">
        <v>60</v>
      </c>
      <c r="R191" s="163"/>
      <c r="S191" s="163"/>
      <c r="T191" s="163"/>
      <c r="U191" s="163"/>
      <c r="V191" s="163"/>
      <c r="W191" s="163" t="s">
        <v>144</v>
      </c>
      <c r="X191" s="163" t="s">
        <v>1942</v>
      </c>
      <c r="Y191" s="83"/>
      <c r="Z191" s="83"/>
      <c r="AA191" s="83" t="s">
        <v>1490</v>
      </c>
      <c r="AB191" s="83"/>
      <c r="AC191" s="83"/>
    </row>
    <row r="192" spans="1:209" ht="25.5" customHeight="1" x14ac:dyDescent="0.2">
      <c r="A192" s="74">
        <v>27</v>
      </c>
      <c r="B192" s="83" t="s">
        <v>1545</v>
      </c>
      <c r="C192" s="83" t="s">
        <v>1546</v>
      </c>
      <c r="D192" s="83"/>
      <c r="E192" s="83" t="s">
        <v>1869</v>
      </c>
      <c r="F192" s="83">
        <v>3</v>
      </c>
      <c r="G192" s="83" t="s">
        <v>262</v>
      </c>
      <c r="H192" s="83" t="s">
        <v>1610</v>
      </c>
      <c r="I192" s="83">
        <v>40</v>
      </c>
      <c r="J192" s="163">
        <v>4</v>
      </c>
      <c r="K192" s="163"/>
      <c r="L192" s="163"/>
      <c r="M192" s="163" t="s">
        <v>296</v>
      </c>
      <c r="N192" s="163">
        <v>5</v>
      </c>
      <c r="O192" s="164" t="s">
        <v>297</v>
      </c>
      <c r="P192" s="163" t="s">
        <v>310</v>
      </c>
      <c r="Q192" s="169">
        <v>60</v>
      </c>
      <c r="R192" s="163"/>
      <c r="S192" s="163"/>
      <c r="T192" s="163"/>
      <c r="U192" s="163"/>
      <c r="V192" s="163"/>
      <c r="W192" s="163" t="s">
        <v>1652</v>
      </c>
      <c r="X192" s="163" t="s">
        <v>1942</v>
      </c>
      <c r="Y192" s="83"/>
      <c r="Z192" s="83"/>
      <c r="AA192" s="83" t="s">
        <v>1490</v>
      </c>
      <c r="AB192" s="83"/>
      <c r="AC192" s="83"/>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72"/>
      <c r="DH192" s="72"/>
      <c r="DI192" s="72"/>
      <c r="DJ192" s="72"/>
      <c r="DK192" s="72"/>
      <c r="DL192" s="72"/>
      <c r="DM192" s="72"/>
      <c r="DN192" s="72"/>
      <c r="DO192" s="72"/>
      <c r="DP192" s="72"/>
      <c r="DQ192" s="72"/>
      <c r="DR192" s="72"/>
      <c r="DS192" s="72"/>
      <c r="DT192" s="72"/>
      <c r="DU192" s="72"/>
      <c r="DV192" s="72"/>
      <c r="DW192" s="72"/>
      <c r="DX192" s="72"/>
      <c r="DY192" s="72"/>
      <c r="DZ192" s="72"/>
      <c r="EA192" s="72"/>
      <c r="EB192" s="72"/>
      <c r="EC192" s="72"/>
      <c r="ED192" s="72"/>
      <c r="EE192" s="72"/>
      <c r="EF192" s="72"/>
      <c r="EG192" s="72"/>
      <c r="EH192" s="72"/>
      <c r="EI192" s="72"/>
      <c r="EJ192" s="72"/>
      <c r="EK192" s="72"/>
      <c r="EL192" s="72"/>
      <c r="EM192" s="72"/>
      <c r="EN192" s="72"/>
      <c r="EO192" s="72"/>
      <c r="EP192" s="72"/>
      <c r="EQ192" s="72"/>
      <c r="ER192" s="72"/>
      <c r="ES192" s="72"/>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c r="GE192" s="72"/>
      <c r="GF192" s="72"/>
      <c r="GG192" s="72"/>
      <c r="GH192" s="72"/>
      <c r="GI192" s="72"/>
      <c r="GJ192" s="72"/>
      <c r="GK192" s="72"/>
      <c r="GL192" s="72"/>
      <c r="GM192" s="72"/>
      <c r="GN192" s="72"/>
      <c r="GO192" s="72"/>
      <c r="GP192" s="72"/>
      <c r="GQ192" s="72"/>
      <c r="GR192" s="72"/>
      <c r="GS192" s="72"/>
      <c r="GT192" s="72"/>
      <c r="GU192" s="72"/>
      <c r="GV192" s="72"/>
      <c r="GW192" s="72"/>
      <c r="GX192" s="72"/>
      <c r="GY192" s="72"/>
      <c r="GZ192" s="72"/>
      <c r="HA192" s="72"/>
    </row>
    <row r="193" spans="1:209" ht="25.5" customHeight="1" x14ac:dyDescent="0.2">
      <c r="A193" s="74">
        <v>83</v>
      </c>
      <c r="B193" s="83" t="s">
        <v>1547</v>
      </c>
      <c r="C193" s="83" t="s">
        <v>40</v>
      </c>
      <c r="D193" s="83" t="s">
        <v>89</v>
      </c>
      <c r="E193" s="83" t="s">
        <v>1894</v>
      </c>
      <c r="F193" s="83">
        <v>3</v>
      </c>
      <c r="G193" s="83" t="s">
        <v>262</v>
      </c>
      <c r="H193" s="83" t="s">
        <v>1610</v>
      </c>
      <c r="I193" s="83">
        <v>40</v>
      </c>
      <c r="J193" s="163">
        <v>4</v>
      </c>
      <c r="K193" s="163" t="s">
        <v>89</v>
      </c>
      <c r="L193" s="163"/>
      <c r="M193" s="163" t="s">
        <v>296</v>
      </c>
      <c r="N193" s="163">
        <v>6</v>
      </c>
      <c r="O193" s="164" t="s">
        <v>297</v>
      </c>
      <c r="P193" s="163" t="s">
        <v>310</v>
      </c>
      <c r="Q193" s="169">
        <v>60</v>
      </c>
      <c r="R193" s="163"/>
      <c r="S193" s="163"/>
      <c r="T193" s="163"/>
      <c r="U193" s="163"/>
      <c r="V193" s="163"/>
      <c r="W193" s="163" t="s">
        <v>146</v>
      </c>
      <c r="X193" s="163" t="s">
        <v>1942</v>
      </c>
      <c r="Y193" s="83"/>
      <c r="Z193" s="83"/>
      <c r="AA193" s="83" t="s">
        <v>1490</v>
      </c>
      <c r="AB193" s="83"/>
      <c r="AC193" s="83"/>
      <c r="AD193" s="72"/>
      <c r="AE193" s="72"/>
    </row>
    <row r="194" spans="1:209" ht="34.5" customHeight="1" x14ac:dyDescent="0.2">
      <c r="A194" s="74">
        <v>33</v>
      </c>
      <c r="B194" s="83" t="s">
        <v>209</v>
      </c>
      <c r="C194" s="83" t="s">
        <v>202</v>
      </c>
      <c r="D194" s="83" t="s">
        <v>201</v>
      </c>
      <c r="E194" s="83" t="s">
        <v>1843</v>
      </c>
      <c r="F194" s="83">
        <v>5</v>
      </c>
      <c r="G194" s="83" t="s">
        <v>262</v>
      </c>
      <c r="H194" s="83" t="s">
        <v>1610</v>
      </c>
      <c r="I194" s="83">
        <v>55</v>
      </c>
      <c r="J194" s="163">
        <v>3</v>
      </c>
      <c r="K194" s="163" t="s">
        <v>201</v>
      </c>
      <c r="L194" s="163"/>
      <c r="M194" s="163" t="s">
        <v>296</v>
      </c>
      <c r="N194" s="163" t="s">
        <v>1923</v>
      </c>
      <c r="O194" s="164" t="s">
        <v>327</v>
      </c>
      <c r="P194" s="163" t="s">
        <v>310</v>
      </c>
      <c r="Q194" s="169">
        <v>60</v>
      </c>
      <c r="R194" s="163"/>
      <c r="S194" s="163"/>
      <c r="T194" s="163"/>
      <c r="U194" s="163"/>
      <c r="V194" s="163"/>
      <c r="W194" s="163" t="s">
        <v>143</v>
      </c>
      <c r="X194" s="163" t="s">
        <v>1946</v>
      </c>
      <c r="Y194" s="83"/>
      <c r="Z194" s="83"/>
      <c r="AA194" s="83" t="s">
        <v>1490</v>
      </c>
      <c r="AB194" s="83"/>
      <c r="AC194" s="83"/>
      <c r="AD194" s="72"/>
      <c r="AE194" s="72"/>
    </row>
    <row r="195" spans="1:209" ht="25.5" customHeight="1" x14ac:dyDescent="0.2">
      <c r="A195" s="74">
        <v>35</v>
      </c>
      <c r="B195" s="83" t="s">
        <v>1592</v>
      </c>
      <c r="C195" s="83" t="s">
        <v>1585</v>
      </c>
      <c r="D195" s="83" t="s">
        <v>202</v>
      </c>
      <c r="E195" s="83" t="s">
        <v>1857</v>
      </c>
      <c r="F195" s="83">
        <v>5</v>
      </c>
      <c r="G195" s="83" t="s">
        <v>262</v>
      </c>
      <c r="H195" s="83" t="s">
        <v>1610</v>
      </c>
      <c r="I195" s="83">
        <v>55</v>
      </c>
      <c r="J195" s="163">
        <v>3</v>
      </c>
      <c r="K195" s="163" t="s">
        <v>202</v>
      </c>
      <c r="L195" s="163"/>
      <c r="M195" s="163" t="s">
        <v>296</v>
      </c>
      <c r="N195" s="163" t="s">
        <v>1923</v>
      </c>
      <c r="O195" s="164" t="s">
        <v>327</v>
      </c>
      <c r="P195" s="163" t="s">
        <v>310</v>
      </c>
      <c r="Q195" s="169">
        <v>60</v>
      </c>
      <c r="R195" s="163"/>
      <c r="S195" s="163"/>
      <c r="T195" s="163"/>
      <c r="U195" s="163"/>
      <c r="V195" s="163"/>
      <c r="W195" s="163" t="s">
        <v>143</v>
      </c>
      <c r="X195" s="163" t="s">
        <v>1946</v>
      </c>
      <c r="Y195" s="83"/>
      <c r="Z195" s="83"/>
      <c r="AA195" s="83" t="s">
        <v>1490</v>
      </c>
      <c r="AB195" s="83"/>
      <c r="AC195" s="83"/>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c r="GE195" s="72"/>
      <c r="GF195" s="72"/>
      <c r="GG195" s="72"/>
      <c r="GH195" s="72"/>
      <c r="GI195" s="72"/>
      <c r="GJ195" s="72"/>
      <c r="GK195" s="72"/>
      <c r="GL195" s="72"/>
      <c r="GM195" s="72"/>
      <c r="GN195" s="72"/>
      <c r="GO195" s="72"/>
      <c r="GP195" s="72"/>
      <c r="GQ195" s="72"/>
      <c r="GR195" s="72"/>
      <c r="GS195" s="72"/>
      <c r="GT195" s="72"/>
      <c r="GU195" s="72"/>
      <c r="GV195" s="72"/>
      <c r="GW195" s="72"/>
      <c r="GX195" s="72"/>
      <c r="GY195" s="72"/>
      <c r="GZ195" s="72"/>
      <c r="HA195" s="72"/>
    </row>
    <row r="196" spans="1:209" ht="25.5" customHeight="1" x14ac:dyDescent="0.2">
      <c r="A196" s="74">
        <v>101</v>
      </c>
      <c r="B196" s="83" t="s">
        <v>1586</v>
      </c>
      <c r="C196" s="83" t="s">
        <v>1725</v>
      </c>
      <c r="D196" s="83" t="s">
        <v>197</v>
      </c>
      <c r="E196" s="83" t="s">
        <v>1789</v>
      </c>
      <c r="F196" s="83">
        <v>4</v>
      </c>
      <c r="G196" s="83" t="s">
        <v>262</v>
      </c>
      <c r="H196" s="83" t="s">
        <v>1590</v>
      </c>
      <c r="I196" s="83">
        <v>38</v>
      </c>
      <c r="J196" s="163">
        <v>6</v>
      </c>
      <c r="K196" s="163" t="s">
        <v>197</v>
      </c>
      <c r="L196" s="163"/>
      <c r="M196" s="163" t="s">
        <v>186</v>
      </c>
      <c r="N196" s="163">
        <v>2</v>
      </c>
      <c r="O196" s="164" t="s">
        <v>303</v>
      </c>
      <c r="P196" s="163" t="s">
        <v>310</v>
      </c>
      <c r="Q196" s="169">
        <v>60</v>
      </c>
      <c r="R196" s="163"/>
      <c r="S196" s="163"/>
      <c r="T196" s="163"/>
      <c r="U196" s="163"/>
      <c r="V196" s="163"/>
      <c r="W196" s="163" t="s">
        <v>173</v>
      </c>
      <c r="X196" s="163" t="s">
        <v>1932</v>
      </c>
      <c r="Y196" s="83" t="s">
        <v>1933</v>
      </c>
      <c r="Z196" s="83"/>
      <c r="AA196" s="83" t="s">
        <v>1490</v>
      </c>
      <c r="AB196" s="83"/>
      <c r="AC196" s="83"/>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72"/>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c r="FD196" s="72"/>
      <c r="FE196" s="72"/>
      <c r="FF196" s="72"/>
      <c r="FG196" s="72"/>
      <c r="FH196" s="72"/>
      <c r="FI196" s="72"/>
      <c r="FJ196" s="72"/>
      <c r="FK196" s="72"/>
      <c r="FL196" s="72"/>
      <c r="FM196" s="72"/>
      <c r="FN196" s="72"/>
      <c r="FO196" s="72"/>
      <c r="FP196" s="72"/>
      <c r="FQ196" s="72"/>
      <c r="FR196" s="72"/>
      <c r="FS196" s="72"/>
      <c r="FT196" s="72"/>
      <c r="FU196" s="72"/>
      <c r="FV196" s="72"/>
      <c r="FW196" s="72"/>
      <c r="FX196" s="72"/>
      <c r="FY196" s="72"/>
      <c r="FZ196" s="72"/>
      <c r="GA196" s="72"/>
      <c r="GB196" s="72"/>
      <c r="GC196" s="72"/>
      <c r="GD196" s="72"/>
      <c r="GE196" s="72"/>
      <c r="GF196" s="72"/>
      <c r="GG196" s="72"/>
      <c r="GH196" s="72"/>
      <c r="GI196" s="72"/>
      <c r="GJ196" s="72"/>
      <c r="GK196" s="72"/>
      <c r="GL196" s="72"/>
      <c r="GM196" s="72"/>
      <c r="GN196" s="72"/>
      <c r="GO196" s="72"/>
      <c r="GP196" s="72"/>
      <c r="GQ196" s="72"/>
      <c r="GR196" s="72"/>
      <c r="GS196" s="72"/>
      <c r="GT196" s="72"/>
      <c r="GU196" s="72"/>
      <c r="GV196" s="72"/>
      <c r="GW196" s="72"/>
      <c r="GX196" s="72"/>
      <c r="GY196" s="72"/>
      <c r="GZ196" s="72"/>
      <c r="HA196" s="72"/>
    </row>
    <row r="197" spans="1:209" ht="25.5" customHeight="1" x14ac:dyDescent="0.2">
      <c r="A197" s="74">
        <v>55</v>
      </c>
      <c r="B197" s="83" t="s">
        <v>91</v>
      </c>
      <c r="C197" s="83" t="s">
        <v>60</v>
      </c>
      <c r="D197" s="83"/>
      <c r="E197" s="83" t="s">
        <v>469</v>
      </c>
      <c r="F197" s="83">
        <v>2</v>
      </c>
      <c r="G197" s="83" t="s">
        <v>262</v>
      </c>
      <c r="H197" s="83" t="s">
        <v>1590</v>
      </c>
      <c r="I197" s="83">
        <v>38</v>
      </c>
      <c r="J197" s="163">
        <v>6</v>
      </c>
      <c r="K197" s="163"/>
      <c r="L197" s="163"/>
      <c r="M197" s="163" t="s">
        <v>186</v>
      </c>
      <c r="N197" s="163">
        <v>2</v>
      </c>
      <c r="O197" s="164" t="s">
        <v>316</v>
      </c>
      <c r="P197" s="163" t="s">
        <v>310</v>
      </c>
      <c r="Q197" s="169">
        <v>60</v>
      </c>
      <c r="R197" s="163"/>
      <c r="S197" s="163"/>
      <c r="T197" s="163"/>
      <c r="U197" s="163"/>
      <c r="V197" s="163"/>
      <c r="W197" s="163" t="s">
        <v>145</v>
      </c>
      <c r="X197" s="163" t="s">
        <v>1932</v>
      </c>
      <c r="Y197" s="83"/>
      <c r="Z197" s="83"/>
      <c r="AA197" s="83" t="s">
        <v>1490</v>
      </c>
      <c r="AB197" s="83"/>
      <c r="AC197" s="83"/>
    </row>
    <row r="198" spans="1:209" ht="25.5" customHeight="1" x14ac:dyDescent="0.2">
      <c r="A198" s="74">
        <v>82</v>
      </c>
      <c r="B198" s="83" t="s">
        <v>1547</v>
      </c>
      <c r="C198" s="83" t="s">
        <v>40</v>
      </c>
      <c r="D198" s="83" t="s">
        <v>89</v>
      </c>
      <c r="E198" s="83" t="s">
        <v>1888</v>
      </c>
      <c r="F198" s="83">
        <v>3</v>
      </c>
      <c r="G198" s="83" t="s">
        <v>262</v>
      </c>
      <c r="H198" s="83" t="s">
        <v>1590</v>
      </c>
      <c r="I198" s="83">
        <v>38</v>
      </c>
      <c r="J198" s="163">
        <v>6</v>
      </c>
      <c r="K198" s="163" t="s">
        <v>89</v>
      </c>
      <c r="L198" s="163"/>
      <c r="M198" s="163" t="s">
        <v>186</v>
      </c>
      <c r="N198" s="163">
        <v>3</v>
      </c>
      <c r="O198" s="164" t="s">
        <v>303</v>
      </c>
      <c r="P198" s="163" t="s">
        <v>310</v>
      </c>
      <c r="Q198" s="169">
        <v>60</v>
      </c>
      <c r="R198" s="163"/>
      <c r="S198" s="163"/>
      <c r="T198" s="163"/>
      <c r="U198" s="163"/>
      <c r="V198" s="163"/>
      <c r="W198" s="163" t="s">
        <v>146</v>
      </c>
      <c r="X198" s="163" t="s">
        <v>1932</v>
      </c>
      <c r="Y198" s="83"/>
      <c r="Z198" s="83"/>
      <c r="AA198" s="83" t="s">
        <v>1490</v>
      </c>
      <c r="AB198" s="83"/>
      <c r="AC198" s="83"/>
    </row>
    <row r="199" spans="1:209" ht="25.5" customHeight="1" x14ac:dyDescent="0.2">
      <c r="A199" s="74">
        <v>32</v>
      </c>
      <c r="B199" s="83" t="s">
        <v>209</v>
      </c>
      <c r="C199" s="83" t="s">
        <v>202</v>
      </c>
      <c r="D199" s="83" t="s">
        <v>201</v>
      </c>
      <c r="E199" s="83" t="s">
        <v>548</v>
      </c>
      <c r="F199" s="83">
        <v>5</v>
      </c>
      <c r="G199" s="83" t="s">
        <v>262</v>
      </c>
      <c r="H199" s="83" t="s">
        <v>1590</v>
      </c>
      <c r="I199" s="83">
        <v>57</v>
      </c>
      <c r="J199" s="163">
        <v>4</v>
      </c>
      <c r="K199" s="163" t="s">
        <v>201</v>
      </c>
      <c r="L199" s="163"/>
      <c r="M199" s="163" t="s">
        <v>186</v>
      </c>
      <c r="N199" s="163" t="s">
        <v>1922</v>
      </c>
      <c r="O199" s="164" t="s">
        <v>669</v>
      </c>
      <c r="P199" s="163" t="s">
        <v>310</v>
      </c>
      <c r="Q199" s="169">
        <v>60</v>
      </c>
      <c r="R199" s="163"/>
      <c r="S199" s="163"/>
      <c r="T199" s="163"/>
      <c r="U199" s="163"/>
      <c r="V199" s="163"/>
      <c r="W199" s="163" t="s">
        <v>143</v>
      </c>
      <c r="X199" s="163" t="s">
        <v>1938</v>
      </c>
      <c r="Y199" s="83"/>
      <c r="Z199" s="83"/>
      <c r="AA199" s="83" t="s">
        <v>1490</v>
      </c>
      <c r="AB199" s="83"/>
      <c r="AC199" s="83"/>
    </row>
    <row r="200" spans="1:209" ht="25.5" customHeight="1" x14ac:dyDescent="0.2">
      <c r="A200" s="74">
        <v>37</v>
      </c>
      <c r="B200" s="83" t="s">
        <v>1592</v>
      </c>
      <c r="C200" s="83" t="s">
        <v>1585</v>
      </c>
      <c r="D200" s="83" t="s">
        <v>202</v>
      </c>
      <c r="E200" s="83" t="s">
        <v>1851</v>
      </c>
      <c r="F200" s="83">
        <v>5</v>
      </c>
      <c r="G200" s="83" t="s">
        <v>262</v>
      </c>
      <c r="H200" s="83" t="s">
        <v>1590</v>
      </c>
      <c r="I200" s="83">
        <v>58</v>
      </c>
      <c r="J200" s="163">
        <v>4</v>
      </c>
      <c r="K200" s="163" t="s">
        <v>202</v>
      </c>
      <c r="L200" s="163"/>
      <c r="M200" s="163" t="s">
        <v>186</v>
      </c>
      <c r="N200" s="163" t="s">
        <v>1922</v>
      </c>
      <c r="O200" s="164" t="s">
        <v>669</v>
      </c>
      <c r="P200" s="163" t="s">
        <v>310</v>
      </c>
      <c r="Q200" s="169">
        <v>60</v>
      </c>
      <c r="R200" s="163"/>
      <c r="S200" s="163"/>
      <c r="T200" s="163"/>
      <c r="U200" s="163"/>
      <c r="V200" s="163"/>
      <c r="W200" s="163" t="s">
        <v>143</v>
      </c>
      <c r="X200" s="163" t="s">
        <v>1938</v>
      </c>
      <c r="Y200" s="83"/>
      <c r="Z200" s="83"/>
      <c r="AA200" s="83" t="s">
        <v>1490</v>
      </c>
      <c r="AB200" s="83"/>
      <c r="AC200" s="83"/>
    </row>
    <row r="201" spans="1:209" ht="25.5" customHeight="1" x14ac:dyDescent="0.2">
      <c r="A201" s="74">
        <v>2</v>
      </c>
      <c r="B201" s="83" t="s">
        <v>1726</v>
      </c>
      <c r="C201" s="83" t="s">
        <v>1725</v>
      </c>
      <c r="D201" s="83" t="s">
        <v>197</v>
      </c>
      <c r="E201" s="83" t="s">
        <v>1771</v>
      </c>
      <c r="F201" s="83">
        <v>4</v>
      </c>
      <c r="G201" s="83" t="s">
        <v>262</v>
      </c>
      <c r="H201" s="83" t="s">
        <v>1610</v>
      </c>
      <c r="I201" s="83">
        <v>40</v>
      </c>
      <c r="J201" s="163">
        <v>4</v>
      </c>
      <c r="K201" s="163" t="s">
        <v>197</v>
      </c>
      <c r="L201" s="163"/>
      <c r="M201" s="163" t="s">
        <v>296</v>
      </c>
      <c r="N201" s="163">
        <v>2</v>
      </c>
      <c r="O201" s="164" t="s">
        <v>328</v>
      </c>
      <c r="P201" s="163" t="s">
        <v>311</v>
      </c>
      <c r="Q201" s="169">
        <v>60</v>
      </c>
      <c r="R201" s="163"/>
      <c r="S201" s="163"/>
      <c r="T201" s="163"/>
      <c r="U201" s="163"/>
      <c r="V201" s="163"/>
      <c r="W201" s="163" t="s">
        <v>173</v>
      </c>
      <c r="X201" s="163" t="s">
        <v>1943</v>
      </c>
      <c r="Y201" s="83"/>
      <c r="Z201" s="83"/>
      <c r="AA201" s="83" t="s">
        <v>1490</v>
      </c>
      <c r="AB201" s="83"/>
      <c r="AC201" s="83"/>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c r="GZ201" s="72"/>
      <c r="HA201" s="72"/>
    </row>
    <row r="202" spans="1:209" ht="25.5" customHeight="1" x14ac:dyDescent="0.2">
      <c r="A202" s="74">
        <v>56</v>
      </c>
      <c r="B202" s="83" t="s">
        <v>91</v>
      </c>
      <c r="C202" s="83" t="s">
        <v>60</v>
      </c>
      <c r="D202" s="83"/>
      <c r="E202" s="83" t="s">
        <v>476</v>
      </c>
      <c r="F202" s="83">
        <v>2</v>
      </c>
      <c r="G202" s="83" t="s">
        <v>262</v>
      </c>
      <c r="H202" s="83" t="s">
        <v>1610</v>
      </c>
      <c r="I202" s="83">
        <v>40</v>
      </c>
      <c r="J202" s="163">
        <v>4</v>
      </c>
      <c r="K202" s="163"/>
      <c r="L202" s="163"/>
      <c r="M202" s="163" t="s">
        <v>296</v>
      </c>
      <c r="N202" s="163">
        <v>2</v>
      </c>
      <c r="O202" s="164" t="s">
        <v>297</v>
      </c>
      <c r="P202" s="163" t="s">
        <v>311</v>
      </c>
      <c r="Q202" s="169">
        <v>60</v>
      </c>
      <c r="R202" s="163"/>
      <c r="S202" s="163"/>
      <c r="T202" s="163"/>
      <c r="U202" s="163"/>
      <c r="V202" s="163"/>
      <c r="W202" s="163" t="s">
        <v>144</v>
      </c>
      <c r="X202" s="163" t="s">
        <v>1943</v>
      </c>
      <c r="Y202" s="83"/>
      <c r="Z202" s="83"/>
      <c r="AA202" s="83" t="s">
        <v>1490</v>
      </c>
      <c r="AB202" s="83"/>
      <c r="AC202" s="83"/>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c r="GZ202" s="72"/>
      <c r="HA202" s="72"/>
    </row>
    <row r="203" spans="1:209" ht="25.5" customHeight="1" x14ac:dyDescent="0.2">
      <c r="A203" s="74">
        <v>27</v>
      </c>
      <c r="B203" s="83" t="s">
        <v>1545</v>
      </c>
      <c r="C203" s="83" t="s">
        <v>1546</v>
      </c>
      <c r="D203" s="83"/>
      <c r="E203" s="83" t="s">
        <v>1870</v>
      </c>
      <c r="F203" s="83">
        <v>3</v>
      </c>
      <c r="G203" s="83" t="s">
        <v>262</v>
      </c>
      <c r="H203" s="83" t="s">
        <v>1610</v>
      </c>
      <c r="I203" s="83">
        <v>40</v>
      </c>
      <c r="J203" s="163">
        <v>4</v>
      </c>
      <c r="K203" s="163"/>
      <c r="L203" s="163"/>
      <c r="M203" s="163" t="s">
        <v>296</v>
      </c>
      <c r="N203" s="163">
        <v>5</v>
      </c>
      <c r="O203" s="164" t="s">
        <v>297</v>
      </c>
      <c r="P203" s="163" t="s">
        <v>311</v>
      </c>
      <c r="Q203" s="169">
        <v>60</v>
      </c>
      <c r="R203" s="163"/>
      <c r="S203" s="163"/>
      <c r="T203" s="163"/>
      <c r="U203" s="163"/>
      <c r="V203" s="163"/>
      <c r="W203" s="163" t="s">
        <v>1652</v>
      </c>
      <c r="X203" s="163" t="s">
        <v>1943</v>
      </c>
      <c r="Y203" s="83"/>
      <c r="Z203" s="83"/>
      <c r="AA203" s="83" t="s">
        <v>1490</v>
      </c>
      <c r="AB203" s="83"/>
      <c r="AC203" s="83"/>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c r="GZ203" s="72"/>
      <c r="HA203" s="72"/>
    </row>
    <row r="204" spans="1:209" ht="25.5" customHeight="1" x14ac:dyDescent="0.2">
      <c r="A204" s="74">
        <v>83</v>
      </c>
      <c r="B204" s="83" t="s">
        <v>1547</v>
      </c>
      <c r="C204" s="83" t="s">
        <v>40</v>
      </c>
      <c r="D204" s="83" t="s">
        <v>89</v>
      </c>
      <c r="E204" s="83" t="s">
        <v>1895</v>
      </c>
      <c r="F204" s="83">
        <v>3</v>
      </c>
      <c r="G204" s="83" t="s">
        <v>262</v>
      </c>
      <c r="H204" s="83" t="s">
        <v>1610</v>
      </c>
      <c r="I204" s="83">
        <v>40</v>
      </c>
      <c r="J204" s="163">
        <v>4</v>
      </c>
      <c r="K204" s="163" t="s">
        <v>89</v>
      </c>
      <c r="L204" s="163"/>
      <c r="M204" s="163" t="s">
        <v>296</v>
      </c>
      <c r="N204" s="163">
        <v>6</v>
      </c>
      <c r="O204" s="164" t="s">
        <v>297</v>
      </c>
      <c r="P204" s="163" t="s">
        <v>311</v>
      </c>
      <c r="Q204" s="169">
        <v>60</v>
      </c>
      <c r="R204" s="163"/>
      <c r="S204" s="163"/>
      <c r="T204" s="163"/>
      <c r="U204" s="163"/>
      <c r="V204" s="163"/>
      <c r="W204" s="163" t="s">
        <v>146</v>
      </c>
      <c r="X204" s="163" t="s">
        <v>1943</v>
      </c>
      <c r="Y204" s="83"/>
      <c r="Z204" s="83"/>
      <c r="AA204" s="83" t="s">
        <v>1490</v>
      </c>
      <c r="AB204" s="83"/>
      <c r="AC204" s="83"/>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c r="GZ204" s="72"/>
      <c r="HA204" s="72"/>
    </row>
    <row r="205" spans="1:209" ht="25.5" customHeight="1" x14ac:dyDescent="0.2">
      <c r="A205" s="74">
        <v>33</v>
      </c>
      <c r="B205" s="83" t="s">
        <v>209</v>
      </c>
      <c r="C205" s="83" t="s">
        <v>202</v>
      </c>
      <c r="D205" s="83" t="s">
        <v>201</v>
      </c>
      <c r="E205" s="83" t="s">
        <v>1844</v>
      </c>
      <c r="F205" s="83">
        <v>5</v>
      </c>
      <c r="G205" s="83" t="s">
        <v>262</v>
      </c>
      <c r="H205" s="83" t="s">
        <v>1610</v>
      </c>
      <c r="I205" s="83">
        <v>55</v>
      </c>
      <c r="J205" s="163">
        <v>3</v>
      </c>
      <c r="K205" s="163" t="s">
        <v>201</v>
      </c>
      <c r="L205" s="163"/>
      <c r="M205" s="163" t="s">
        <v>296</v>
      </c>
      <c r="N205" s="163" t="s">
        <v>1923</v>
      </c>
      <c r="O205" s="164" t="s">
        <v>327</v>
      </c>
      <c r="P205" s="163" t="s">
        <v>311</v>
      </c>
      <c r="Q205" s="169">
        <v>60</v>
      </c>
      <c r="R205" s="163"/>
      <c r="S205" s="163"/>
      <c r="T205" s="163"/>
      <c r="U205" s="163"/>
      <c r="V205" s="163"/>
      <c r="W205" s="163" t="s">
        <v>143</v>
      </c>
      <c r="X205" s="163" t="s">
        <v>1947</v>
      </c>
      <c r="Y205" s="83"/>
      <c r="Z205" s="83"/>
      <c r="AA205" s="83" t="s">
        <v>1490</v>
      </c>
      <c r="AB205" s="83"/>
      <c r="AC205" s="83"/>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row>
    <row r="206" spans="1:209" ht="25.5" customHeight="1" x14ac:dyDescent="0.2">
      <c r="A206" s="74">
        <v>35</v>
      </c>
      <c r="B206" s="83" t="s">
        <v>1592</v>
      </c>
      <c r="C206" s="83" t="s">
        <v>1585</v>
      </c>
      <c r="D206" s="83" t="s">
        <v>202</v>
      </c>
      <c r="E206" s="83" t="s">
        <v>1858</v>
      </c>
      <c r="F206" s="83">
        <v>5</v>
      </c>
      <c r="G206" s="83" t="s">
        <v>262</v>
      </c>
      <c r="H206" s="83" t="s">
        <v>1610</v>
      </c>
      <c r="I206" s="83">
        <v>55</v>
      </c>
      <c r="J206" s="163">
        <v>3</v>
      </c>
      <c r="K206" s="163" t="s">
        <v>202</v>
      </c>
      <c r="L206" s="163"/>
      <c r="M206" s="163" t="s">
        <v>296</v>
      </c>
      <c r="N206" s="163" t="s">
        <v>1923</v>
      </c>
      <c r="O206" s="164" t="s">
        <v>327</v>
      </c>
      <c r="P206" s="163" t="s">
        <v>311</v>
      </c>
      <c r="Q206" s="169">
        <v>60</v>
      </c>
      <c r="R206" s="163"/>
      <c r="S206" s="163"/>
      <c r="T206" s="163"/>
      <c r="U206" s="163"/>
      <c r="V206" s="163"/>
      <c r="W206" s="163" t="s">
        <v>143</v>
      </c>
      <c r="X206" s="163" t="s">
        <v>1947</v>
      </c>
      <c r="Y206" s="83"/>
      <c r="Z206" s="83"/>
      <c r="AA206" s="83" t="s">
        <v>1490</v>
      </c>
      <c r="AB206" s="83"/>
      <c r="AC206" s="83"/>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c r="GZ206" s="72"/>
      <c r="HA206" s="72"/>
    </row>
    <row r="207" spans="1:209" ht="25.5" customHeight="1" x14ac:dyDescent="0.2">
      <c r="A207" s="74">
        <v>101</v>
      </c>
      <c r="B207" s="83" t="s">
        <v>1586</v>
      </c>
      <c r="C207" s="83" t="s">
        <v>1725</v>
      </c>
      <c r="D207" s="83" t="s">
        <v>197</v>
      </c>
      <c r="E207" s="83" t="s">
        <v>1790</v>
      </c>
      <c r="F207" s="83">
        <v>4</v>
      </c>
      <c r="G207" s="83" t="s">
        <v>262</v>
      </c>
      <c r="H207" s="83" t="s">
        <v>1590</v>
      </c>
      <c r="I207" s="83">
        <v>38</v>
      </c>
      <c r="J207" s="163">
        <v>6</v>
      </c>
      <c r="K207" s="163" t="s">
        <v>197</v>
      </c>
      <c r="L207" s="163"/>
      <c r="M207" s="163" t="s">
        <v>186</v>
      </c>
      <c r="N207" s="163">
        <v>2</v>
      </c>
      <c r="O207" s="164" t="s">
        <v>303</v>
      </c>
      <c r="P207" s="163" t="s">
        <v>311</v>
      </c>
      <c r="Q207" s="169">
        <v>60</v>
      </c>
      <c r="R207" s="163"/>
      <c r="S207" s="163"/>
      <c r="T207" s="163"/>
      <c r="U207" s="163"/>
      <c r="V207" s="163"/>
      <c r="W207" s="163" t="s">
        <v>173</v>
      </c>
      <c r="X207" s="163" t="s">
        <v>1933</v>
      </c>
      <c r="Y207" s="83"/>
      <c r="Z207" s="83"/>
      <c r="AA207" s="83" t="s">
        <v>1490</v>
      </c>
      <c r="AB207" s="83"/>
      <c r="AC207" s="83"/>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row>
    <row r="208" spans="1:209" ht="25.5" customHeight="1" x14ac:dyDescent="0.2">
      <c r="A208" s="74">
        <v>55</v>
      </c>
      <c r="B208" s="83" t="s">
        <v>91</v>
      </c>
      <c r="C208" s="83" t="s">
        <v>60</v>
      </c>
      <c r="D208" s="83"/>
      <c r="E208" s="83" t="s">
        <v>470</v>
      </c>
      <c r="F208" s="83">
        <v>2</v>
      </c>
      <c r="G208" s="83" t="s">
        <v>262</v>
      </c>
      <c r="H208" s="83" t="s">
        <v>1590</v>
      </c>
      <c r="I208" s="83">
        <v>38</v>
      </c>
      <c r="J208" s="163">
        <v>6</v>
      </c>
      <c r="K208" s="163"/>
      <c r="L208" s="163"/>
      <c r="M208" s="163" t="s">
        <v>186</v>
      </c>
      <c r="N208" s="163">
        <v>2</v>
      </c>
      <c r="O208" s="164" t="s">
        <v>316</v>
      </c>
      <c r="P208" s="163" t="s">
        <v>311</v>
      </c>
      <c r="Q208" s="169">
        <v>60</v>
      </c>
      <c r="R208" s="163"/>
      <c r="S208" s="163"/>
      <c r="T208" s="163"/>
      <c r="U208" s="163"/>
      <c r="V208" s="163"/>
      <c r="W208" s="163" t="s">
        <v>145</v>
      </c>
      <c r="X208" s="163" t="s">
        <v>1933</v>
      </c>
      <c r="Y208" s="83"/>
      <c r="Z208" s="83"/>
      <c r="AA208" s="83" t="s">
        <v>1490</v>
      </c>
      <c r="AB208" s="83"/>
      <c r="AC208" s="83"/>
    </row>
    <row r="209" spans="1:209" s="72" customFormat="1" ht="25.5" customHeight="1" x14ac:dyDescent="0.2">
      <c r="A209" s="74">
        <v>82</v>
      </c>
      <c r="B209" s="83" t="s">
        <v>1547</v>
      </c>
      <c r="C209" s="83" t="s">
        <v>40</v>
      </c>
      <c r="D209" s="83" t="s">
        <v>89</v>
      </c>
      <c r="E209" s="83" t="s">
        <v>1889</v>
      </c>
      <c r="F209" s="83">
        <v>3</v>
      </c>
      <c r="G209" s="83" t="s">
        <v>262</v>
      </c>
      <c r="H209" s="83" t="s">
        <v>1590</v>
      </c>
      <c r="I209" s="83">
        <v>38</v>
      </c>
      <c r="J209" s="163">
        <v>6</v>
      </c>
      <c r="K209" s="163" t="s">
        <v>89</v>
      </c>
      <c r="L209" s="163"/>
      <c r="M209" s="163" t="s">
        <v>186</v>
      </c>
      <c r="N209" s="163">
        <v>3</v>
      </c>
      <c r="O209" s="164" t="s">
        <v>303</v>
      </c>
      <c r="P209" s="163" t="s">
        <v>311</v>
      </c>
      <c r="Q209" s="169">
        <v>60</v>
      </c>
      <c r="R209" s="163"/>
      <c r="S209" s="163"/>
      <c r="T209" s="163"/>
      <c r="U209" s="163"/>
      <c r="V209" s="163"/>
      <c r="W209" s="163" t="s">
        <v>146</v>
      </c>
      <c r="X209" s="163" t="s">
        <v>1933</v>
      </c>
      <c r="Y209" s="83"/>
      <c r="Z209" s="83"/>
      <c r="AA209" s="83" t="s">
        <v>1490</v>
      </c>
      <c r="AB209" s="83"/>
      <c r="AC209" s="83"/>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c r="DB209" s="84"/>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c r="EJ209" s="84"/>
      <c r="EK209" s="84"/>
      <c r="EL209" s="84"/>
      <c r="EM209" s="84"/>
      <c r="EN209" s="84"/>
      <c r="EO209" s="84"/>
      <c r="EP209" s="84"/>
      <c r="EQ209" s="84"/>
      <c r="ER209" s="84"/>
      <c r="ES209" s="84"/>
      <c r="ET209" s="84"/>
      <c r="EU209" s="84"/>
      <c r="EV209" s="84"/>
      <c r="EW209" s="84"/>
      <c r="EX209" s="84"/>
      <c r="EY209" s="84"/>
      <c r="EZ209" s="84"/>
      <c r="FA209" s="84"/>
      <c r="FB209" s="84"/>
      <c r="FC209" s="84"/>
      <c r="FD209" s="84"/>
      <c r="FE209" s="84"/>
      <c r="FF209" s="84"/>
      <c r="FG209" s="84"/>
      <c r="FH209" s="84"/>
      <c r="FI209" s="84"/>
      <c r="FJ209" s="84"/>
      <c r="FK209" s="84"/>
      <c r="FL209" s="84"/>
      <c r="FM209" s="84"/>
      <c r="FN209" s="84"/>
      <c r="FO209" s="84"/>
      <c r="FP209" s="84"/>
      <c r="FQ209" s="84"/>
      <c r="FR209" s="84"/>
      <c r="FS209" s="84"/>
      <c r="FT209" s="84"/>
      <c r="FU209" s="84"/>
      <c r="FV209" s="84"/>
      <c r="FW209" s="84"/>
      <c r="FX209" s="84"/>
      <c r="FY209" s="84"/>
      <c r="FZ209" s="84"/>
      <c r="GA209" s="84"/>
      <c r="GB209" s="84"/>
      <c r="GC209" s="84"/>
      <c r="GD209" s="84"/>
      <c r="GE209" s="84"/>
      <c r="GF209" s="84"/>
      <c r="GG209" s="84"/>
      <c r="GH209" s="84"/>
      <c r="GI209" s="84"/>
      <c r="GJ209" s="84"/>
      <c r="GK209" s="84"/>
      <c r="GL209" s="84"/>
      <c r="GM209" s="84"/>
      <c r="GN209" s="84"/>
      <c r="GO209" s="84"/>
      <c r="GP209" s="84"/>
      <c r="GQ209" s="84"/>
      <c r="GR209" s="84"/>
      <c r="GS209" s="84"/>
      <c r="GT209" s="84"/>
      <c r="GU209" s="84"/>
      <c r="GV209" s="84"/>
      <c r="GW209" s="84"/>
      <c r="GX209" s="84"/>
      <c r="GY209" s="84"/>
      <c r="GZ209" s="84"/>
      <c r="HA209" s="84"/>
    </row>
    <row r="210" spans="1:209" s="72" customFormat="1" ht="25.5" customHeight="1" x14ac:dyDescent="0.2">
      <c r="A210" s="74">
        <v>32</v>
      </c>
      <c r="B210" s="83" t="s">
        <v>209</v>
      </c>
      <c r="C210" s="83" t="s">
        <v>202</v>
      </c>
      <c r="D210" s="83" t="s">
        <v>201</v>
      </c>
      <c r="E210" s="83" t="s">
        <v>1840</v>
      </c>
      <c r="F210" s="83">
        <v>5</v>
      </c>
      <c r="G210" s="83" t="s">
        <v>262</v>
      </c>
      <c r="H210" s="83" t="s">
        <v>1590</v>
      </c>
      <c r="I210" s="83">
        <v>57</v>
      </c>
      <c r="J210" s="163">
        <v>4</v>
      </c>
      <c r="K210" s="163" t="s">
        <v>201</v>
      </c>
      <c r="L210" s="163"/>
      <c r="M210" s="163" t="s">
        <v>186</v>
      </c>
      <c r="N210" s="163" t="s">
        <v>1922</v>
      </c>
      <c r="O210" s="164" t="s">
        <v>669</v>
      </c>
      <c r="P210" s="163" t="s">
        <v>311</v>
      </c>
      <c r="Q210" s="169">
        <v>60</v>
      </c>
      <c r="R210" s="163"/>
      <c r="S210" s="163"/>
      <c r="T210" s="163"/>
      <c r="U210" s="163"/>
      <c r="V210" s="163"/>
      <c r="W210" s="163" t="s">
        <v>143</v>
      </c>
      <c r="X210" s="163" t="s">
        <v>1939</v>
      </c>
      <c r="Y210" s="83"/>
      <c r="Z210" s="83"/>
      <c r="AA210" s="83" t="s">
        <v>1490</v>
      </c>
      <c r="AB210" s="83"/>
      <c r="AC210" s="83"/>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c r="DB210" s="84"/>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c r="EJ210" s="84"/>
      <c r="EK210" s="84"/>
      <c r="EL210" s="84"/>
      <c r="EM210" s="84"/>
      <c r="EN210" s="84"/>
      <c r="EO210" s="84"/>
      <c r="EP210" s="84"/>
      <c r="EQ210" s="84"/>
      <c r="ER210" s="84"/>
      <c r="ES210" s="84"/>
      <c r="ET210" s="84"/>
      <c r="EU210" s="84"/>
      <c r="EV210" s="84"/>
      <c r="EW210" s="84"/>
      <c r="EX210" s="84"/>
      <c r="EY210" s="84"/>
      <c r="EZ210" s="84"/>
      <c r="FA210" s="84"/>
      <c r="FB210" s="84"/>
      <c r="FC210" s="84"/>
      <c r="FD210" s="84"/>
      <c r="FE210" s="84"/>
      <c r="FF210" s="84"/>
      <c r="FG210" s="84"/>
      <c r="FH210" s="84"/>
      <c r="FI210" s="84"/>
      <c r="FJ210" s="84"/>
      <c r="FK210" s="84"/>
      <c r="FL210" s="84"/>
      <c r="FM210" s="84"/>
      <c r="FN210" s="84"/>
      <c r="FO210" s="84"/>
      <c r="FP210" s="84"/>
      <c r="FQ210" s="84"/>
      <c r="FR210" s="84"/>
      <c r="FS210" s="84"/>
      <c r="FT210" s="84"/>
      <c r="FU210" s="84"/>
      <c r="FV210" s="84"/>
      <c r="FW210" s="84"/>
      <c r="FX210" s="84"/>
      <c r="FY210" s="84"/>
      <c r="FZ210" s="84"/>
      <c r="GA210" s="84"/>
      <c r="GB210" s="84"/>
      <c r="GC210" s="84"/>
      <c r="GD210" s="84"/>
      <c r="GE210" s="84"/>
      <c r="GF210" s="84"/>
      <c r="GG210" s="84"/>
      <c r="GH210" s="84"/>
      <c r="GI210" s="84"/>
      <c r="GJ210" s="84"/>
      <c r="GK210" s="84"/>
      <c r="GL210" s="84"/>
      <c r="GM210" s="84"/>
      <c r="GN210" s="84"/>
      <c r="GO210" s="84"/>
      <c r="GP210" s="84"/>
      <c r="GQ210" s="84"/>
      <c r="GR210" s="84"/>
      <c r="GS210" s="84"/>
      <c r="GT210" s="84"/>
      <c r="GU210" s="84"/>
      <c r="GV210" s="84"/>
      <c r="GW210" s="84"/>
      <c r="GX210" s="84"/>
      <c r="GY210" s="84"/>
      <c r="GZ210" s="84"/>
      <c r="HA210" s="84"/>
    </row>
    <row r="211" spans="1:209" ht="25.5" customHeight="1" x14ac:dyDescent="0.2">
      <c r="A211" s="74">
        <v>37</v>
      </c>
      <c r="B211" s="83" t="s">
        <v>1592</v>
      </c>
      <c r="C211" s="83" t="s">
        <v>1585</v>
      </c>
      <c r="D211" s="83" t="s">
        <v>202</v>
      </c>
      <c r="E211" s="83" t="s">
        <v>1852</v>
      </c>
      <c r="F211" s="83">
        <v>5</v>
      </c>
      <c r="G211" s="83" t="s">
        <v>262</v>
      </c>
      <c r="H211" s="83" t="s">
        <v>1590</v>
      </c>
      <c r="I211" s="83">
        <v>58</v>
      </c>
      <c r="J211" s="163">
        <v>4</v>
      </c>
      <c r="K211" s="163" t="s">
        <v>202</v>
      </c>
      <c r="L211" s="163"/>
      <c r="M211" s="163" t="s">
        <v>186</v>
      </c>
      <c r="N211" s="163" t="s">
        <v>1922</v>
      </c>
      <c r="O211" s="164" t="s">
        <v>669</v>
      </c>
      <c r="P211" s="163" t="s">
        <v>311</v>
      </c>
      <c r="Q211" s="169">
        <v>60</v>
      </c>
      <c r="R211" s="163"/>
      <c r="S211" s="163"/>
      <c r="T211" s="163"/>
      <c r="U211" s="163"/>
      <c r="V211" s="163"/>
      <c r="W211" s="163" t="s">
        <v>143</v>
      </c>
      <c r="X211" s="163" t="s">
        <v>1939</v>
      </c>
      <c r="Y211" s="83"/>
      <c r="Z211" s="83"/>
      <c r="AA211" s="83" t="s">
        <v>1490</v>
      </c>
      <c r="AB211" s="83"/>
      <c r="AC211" s="83"/>
    </row>
    <row r="212" spans="1:209" ht="25.5" customHeight="1" x14ac:dyDescent="0.2">
      <c r="A212" s="74">
        <v>56</v>
      </c>
      <c r="B212" s="83" t="s">
        <v>91</v>
      </c>
      <c r="C212" s="83" t="s">
        <v>60</v>
      </c>
      <c r="D212" s="83"/>
      <c r="E212" s="83" t="s">
        <v>1802</v>
      </c>
      <c r="F212" s="83">
        <v>2</v>
      </c>
      <c r="G212" s="83" t="s">
        <v>262</v>
      </c>
      <c r="H212" s="83" t="s">
        <v>1610</v>
      </c>
      <c r="I212" s="83">
        <v>40</v>
      </c>
      <c r="J212" s="163">
        <v>4</v>
      </c>
      <c r="K212" s="163"/>
      <c r="L212" s="163"/>
      <c r="M212" s="163" t="s">
        <v>296</v>
      </c>
      <c r="N212" s="163">
        <v>2</v>
      </c>
      <c r="O212" s="164" t="s">
        <v>328</v>
      </c>
      <c r="P212" s="163" t="s">
        <v>312</v>
      </c>
      <c r="Q212" s="169">
        <v>60</v>
      </c>
      <c r="R212" s="163"/>
      <c r="S212" s="163"/>
      <c r="T212" s="163"/>
      <c r="U212" s="163"/>
      <c r="V212" s="163"/>
      <c r="W212" s="163" t="s">
        <v>144</v>
      </c>
      <c r="X212" s="163" t="s">
        <v>1944</v>
      </c>
      <c r="Y212" s="83"/>
      <c r="Z212" s="83"/>
      <c r="AA212" s="83" t="s">
        <v>1490</v>
      </c>
      <c r="AB212" s="83"/>
      <c r="AC212" s="83"/>
    </row>
    <row r="213" spans="1:209" ht="25.5" customHeight="1" x14ac:dyDescent="0.2">
      <c r="A213" s="74">
        <v>2</v>
      </c>
      <c r="B213" s="83" t="s">
        <v>1726</v>
      </c>
      <c r="C213" s="83" t="s">
        <v>1725</v>
      </c>
      <c r="D213" s="83" t="s">
        <v>197</v>
      </c>
      <c r="E213" s="83" t="s">
        <v>1772</v>
      </c>
      <c r="F213" s="83">
        <v>4</v>
      </c>
      <c r="G213" s="83" t="s">
        <v>262</v>
      </c>
      <c r="H213" s="83" t="s">
        <v>1610</v>
      </c>
      <c r="I213" s="83">
        <v>40</v>
      </c>
      <c r="J213" s="163">
        <v>4</v>
      </c>
      <c r="K213" s="163" t="s">
        <v>197</v>
      </c>
      <c r="L213" s="163"/>
      <c r="M213" s="163" t="s">
        <v>296</v>
      </c>
      <c r="N213" s="163">
        <v>2</v>
      </c>
      <c r="O213" s="164" t="s">
        <v>326</v>
      </c>
      <c r="P213" s="163" t="s">
        <v>312</v>
      </c>
      <c r="Q213" s="169">
        <v>60</v>
      </c>
      <c r="R213" s="163"/>
      <c r="S213" s="163"/>
      <c r="T213" s="163"/>
      <c r="U213" s="163"/>
      <c r="V213" s="163"/>
      <c r="W213" s="163" t="s">
        <v>173</v>
      </c>
      <c r="X213" s="163" t="s">
        <v>1944</v>
      </c>
      <c r="Y213" s="83"/>
      <c r="Z213" s="83"/>
      <c r="AA213" s="83" t="s">
        <v>1490</v>
      </c>
      <c r="AB213" s="83"/>
      <c r="AC213" s="83"/>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row>
    <row r="214" spans="1:209" ht="25.5" customHeight="1" x14ac:dyDescent="0.2">
      <c r="A214" s="74">
        <v>27</v>
      </c>
      <c r="B214" s="83" t="s">
        <v>1545</v>
      </c>
      <c r="C214" s="83" t="s">
        <v>1546</v>
      </c>
      <c r="D214" s="83"/>
      <c r="E214" s="83" t="s">
        <v>1871</v>
      </c>
      <c r="F214" s="83">
        <v>3</v>
      </c>
      <c r="G214" s="83" t="s">
        <v>262</v>
      </c>
      <c r="H214" s="83" t="s">
        <v>1610</v>
      </c>
      <c r="I214" s="83">
        <v>40</v>
      </c>
      <c r="J214" s="163">
        <v>4</v>
      </c>
      <c r="K214" s="163"/>
      <c r="L214" s="163"/>
      <c r="M214" s="163" t="s">
        <v>296</v>
      </c>
      <c r="N214" s="163">
        <v>5</v>
      </c>
      <c r="O214" s="164" t="s">
        <v>297</v>
      </c>
      <c r="P214" s="163" t="s">
        <v>312</v>
      </c>
      <c r="Q214" s="169">
        <v>60</v>
      </c>
      <c r="R214" s="163"/>
      <c r="S214" s="163"/>
      <c r="T214" s="163"/>
      <c r="U214" s="163"/>
      <c r="V214" s="163"/>
      <c r="W214" s="163" t="s">
        <v>1652</v>
      </c>
      <c r="X214" s="163" t="s">
        <v>1944</v>
      </c>
      <c r="Y214" s="83"/>
      <c r="Z214" s="83"/>
      <c r="AA214" s="83" t="s">
        <v>1490</v>
      </c>
      <c r="AB214" s="83"/>
      <c r="AC214" s="83"/>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row>
    <row r="215" spans="1:209" s="72" customFormat="1" ht="25.5" customHeight="1" x14ac:dyDescent="0.2">
      <c r="A215" s="74">
        <v>83</v>
      </c>
      <c r="B215" s="83" t="s">
        <v>1547</v>
      </c>
      <c r="C215" s="83" t="s">
        <v>40</v>
      </c>
      <c r="D215" s="83" t="s">
        <v>89</v>
      </c>
      <c r="E215" s="83" t="s">
        <v>1896</v>
      </c>
      <c r="F215" s="83">
        <v>3</v>
      </c>
      <c r="G215" s="83" t="s">
        <v>262</v>
      </c>
      <c r="H215" s="83" t="s">
        <v>1610</v>
      </c>
      <c r="I215" s="83">
        <v>40</v>
      </c>
      <c r="J215" s="163">
        <v>4</v>
      </c>
      <c r="K215" s="163" t="s">
        <v>89</v>
      </c>
      <c r="L215" s="163"/>
      <c r="M215" s="163" t="s">
        <v>296</v>
      </c>
      <c r="N215" s="163">
        <v>6</v>
      </c>
      <c r="O215" s="164" t="s">
        <v>297</v>
      </c>
      <c r="P215" s="163" t="s">
        <v>312</v>
      </c>
      <c r="Q215" s="169">
        <v>60</v>
      </c>
      <c r="R215" s="163"/>
      <c r="S215" s="163"/>
      <c r="T215" s="163"/>
      <c r="U215" s="163"/>
      <c r="V215" s="163"/>
      <c r="W215" s="163" t="s">
        <v>146</v>
      </c>
      <c r="X215" s="163" t="s">
        <v>1944</v>
      </c>
      <c r="Y215" s="83"/>
      <c r="Z215" s="83"/>
      <c r="AA215" s="83" t="s">
        <v>1490</v>
      </c>
      <c r="AB215" s="83"/>
      <c r="AC215" s="83"/>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c r="DB215" s="84"/>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c r="EJ215" s="84"/>
      <c r="EK215" s="84"/>
      <c r="EL215" s="84"/>
      <c r="EM215" s="84"/>
      <c r="EN215" s="84"/>
      <c r="EO215" s="84"/>
      <c r="EP215" s="84"/>
      <c r="EQ215" s="84"/>
      <c r="ER215" s="84"/>
      <c r="ES215" s="84"/>
      <c r="ET215" s="84"/>
      <c r="EU215" s="84"/>
      <c r="EV215" s="84"/>
      <c r="EW215" s="84"/>
      <c r="EX215" s="84"/>
      <c r="EY215" s="84"/>
      <c r="EZ215" s="84"/>
      <c r="FA215" s="84"/>
      <c r="FB215" s="84"/>
      <c r="FC215" s="84"/>
      <c r="FD215" s="84"/>
      <c r="FE215" s="84"/>
      <c r="FF215" s="84"/>
      <c r="FG215" s="84"/>
      <c r="FH215" s="84"/>
      <c r="FI215" s="84"/>
      <c r="FJ215" s="84"/>
      <c r="FK215" s="84"/>
      <c r="FL215" s="84"/>
      <c r="FM215" s="84"/>
      <c r="FN215" s="84"/>
      <c r="FO215" s="84"/>
      <c r="FP215" s="84"/>
      <c r="FQ215" s="84"/>
      <c r="FR215" s="84"/>
      <c r="FS215" s="84"/>
      <c r="FT215" s="84"/>
      <c r="FU215" s="84"/>
      <c r="FV215" s="84"/>
      <c r="FW215" s="84"/>
      <c r="FX215" s="84"/>
      <c r="FY215" s="84"/>
      <c r="FZ215" s="84"/>
      <c r="GA215" s="84"/>
      <c r="GB215" s="84"/>
      <c r="GC215" s="84"/>
      <c r="GD215" s="84"/>
      <c r="GE215" s="84"/>
      <c r="GF215" s="84"/>
      <c r="GG215" s="84"/>
      <c r="GH215" s="84"/>
      <c r="GI215" s="84"/>
      <c r="GJ215" s="84"/>
      <c r="GK215" s="84"/>
      <c r="GL215" s="84"/>
      <c r="GM215" s="84"/>
      <c r="GN215" s="84"/>
      <c r="GO215" s="84"/>
      <c r="GP215" s="84"/>
      <c r="GQ215" s="84"/>
      <c r="GR215" s="84"/>
      <c r="GS215" s="84"/>
      <c r="GT215" s="84"/>
      <c r="GU215" s="84"/>
      <c r="GV215" s="84"/>
      <c r="GW215" s="84"/>
      <c r="GX215" s="84"/>
      <c r="GY215" s="84"/>
      <c r="GZ215" s="84"/>
      <c r="HA215" s="84"/>
    </row>
    <row r="216" spans="1:209" s="72" customFormat="1" ht="25.5" customHeight="1" x14ac:dyDescent="0.2">
      <c r="A216" s="74">
        <v>33</v>
      </c>
      <c r="B216" s="83" t="s">
        <v>209</v>
      </c>
      <c r="C216" s="83" t="s">
        <v>202</v>
      </c>
      <c r="D216" s="83" t="s">
        <v>201</v>
      </c>
      <c r="E216" s="83" t="s">
        <v>1845</v>
      </c>
      <c r="F216" s="83">
        <v>5</v>
      </c>
      <c r="G216" s="83" t="s">
        <v>262</v>
      </c>
      <c r="H216" s="83" t="s">
        <v>1610</v>
      </c>
      <c r="I216" s="83">
        <v>55</v>
      </c>
      <c r="J216" s="163">
        <v>3</v>
      </c>
      <c r="K216" s="163" t="s">
        <v>201</v>
      </c>
      <c r="L216" s="163"/>
      <c r="M216" s="163" t="s">
        <v>296</v>
      </c>
      <c r="N216" s="163" t="s">
        <v>1923</v>
      </c>
      <c r="O216" s="164" t="s">
        <v>327</v>
      </c>
      <c r="P216" s="163" t="s">
        <v>312</v>
      </c>
      <c r="Q216" s="169">
        <v>60</v>
      </c>
      <c r="R216" s="163"/>
      <c r="S216" s="163"/>
      <c r="T216" s="163"/>
      <c r="U216" s="163"/>
      <c r="V216" s="163"/>
      <c r="W216" s="163" t="s">
        <v>143</v>
      </c>
      <c r="X216" s="163" t="s">
        <v>1948</v>
      </c>
      <c r="Y216" s="83"/>
      <c r="Z216" s="83"/>
      <c r="AA216" s="83" t="s">
        <v>1490</v>
      </c>
      <c r="AB216" s="83"/>
      <c r="AC216" s="83"/>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c r="DB216" s="84"/>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c r="EJ216" s="84"/>
      <c r="EK216" s="84"/>
      <c r="EL216" s="84"/>
      <c r="EM216" s="84"/>
      <c r="EN216" s="84"/>
      <c r="EO216" s="84"/>
      <c r="EP216" s="84"/>
      <c r="EQ216" s="84"/>
      <c r="ER216" s="84"/>
      <c r="ES216" s="84"/>
      <c r="ET216" s="84"/>
      <c r="EU216" s="84"/>
      <c r="EV216" s="84"/>
      <c r="EW216" s="84"/>
      <c r="EX216" s="84"/>
      <c r="EY216" s="84"/>
      <c r="EZ216" s="84"/>
      <c r="FA216" s="84"/>
      <c r="FB216" s="84"/>
      <c r="FC216" s="84"/>
      <c r="FD216" s="84"/>
      <c r="FE216" s="84"/>
      <c r="FF216" s="84"/>
      <c r="FG216" s="84"/>
      <c r="FH216" s="84"/>
      <c r="FI216" s="84"/>
      <c r="FJ216" s="84"/>
      <c r="FK216" s="84"/>
      <c r="FL216" s="84"/>
      <c r="FM216" s="84"/>
      <c r="FN216" s="84"/>
      <c r="FO216" s="84"/>
      <c r="FP216" s="84"/>
      <c r="FQ216" s="84"/>
      <c r="FR216" s="84"/>
      <c r="FS216" s="84"/>
      <c r="FT216" s="84"/>
      <c r="FU216" s="84"/>
      <c r="FV216" s="84"/>
      <c r="FW216" s="84"/>
      <c r="FX216" s="84"/>
      <c r="FY216" s="84"/>
      <c r="FZ216" s="84"/>
      <c r="GA216" s="84"/>
      <c r="GB216" s="84"/>
      <c r="GC216" s="84"/>
      <c r="GD216" s="84"/>
      <c r="GE216" s="84"/>
      <c r="GF216" s="84"/>
      <c r="GG216" s="84"/>
      <c r="GH216" s="84"/>
      <c r="GI216" s="84"/>
      <c r="GJ216" s="84"/>
      <c r="GK216" s="84"/>
      <c r="GL216" s="84"/>
      <c r="GM216" s="84"/>
      <c r="GN216" s="84"/>
      <c r="GO216" s="84"/>
      <c r="GP216" s="84"/>
      <c r="GQ216" s="84"/>
      <c r="GR216" s="84"/>
      <c r="GS216" s="84"/>
      <c r="GT216" s="84"/>
      <c r="GU216" s="84"/>
      <c r="GV216" s="84"/>
      <c r="GW216" s="84"/>
      <c r="GX216" s="84"/>
      <c r="GY216" s="84"/>
      <c r="GZ216" s="84"/>
      <c r="HA216" s="84"/>
    </row>
    <row r="217" spans="1:209" s="72" customFormat="1" ht="25.5" customHeight="1" x14ac:dyDescent="0.2">
      <c r="A217" s="74">
        <v>35</v>
      </c>
      <c r="B217" s="83" t="s">
        <v>1592</v>
      </c>
      <c r="C217" s="83" t="s">
        <v>1585</v>
      </c>
      <c r="D217" s="83" t="s">
        <v>202</v>
      </c>
      <c r="E217" s="83" t="s">
        <v>1859</v>
      </c>
      <c r="F217" s="83">
        <v>5</v>
      </c>
      <c r="G217" s="83" t="s">
        <v>262</v>
      </c>
      <c r="H217" s="83" t="s">
        <v>1610</v>
      </c>
      <c r="I217" s="83">
        <v>55</v>
      </c>
      <c r="J217" s="163">
        <v>3</v>
      </c>
      <c r="K217" s="163" t="s">
        <v>202</v>
      </c>
      <c r="L217" s="163"/>
      <c r="M217" s="163" t="s">
        <v>296</v>
      </c>
      <c r="N217" s="163" t="s">
        <v>1923</v>
      </c>
      <c r="O217" s="164" t="s">
        <v>327</v>
      </c>
      <c r="P217" s="163" t="s">
        <v>312</v>
      </c>
      <c r="Q217" s="169">
        <v>60</v>
      </c>
      <c r="R217" s="163"/>
      <c r="S217" s="163"/>
      <c r="T217" s="163"/>
      <c r="U217" s="163"/>
      <c r="V217" s="163"/>
      <c r="W217" s="163" t="s">
        <v>143</v>
      </c>
      <c r="X217" s="163" t="s">
        <v>1948</v>
      </c>
      <c r="Y217" s="83"/>
      <c r="Z217" s="83"/>
      <c r="AA217" s="83" t="s">
        <v>1490</v>
      </c>
      <c r="AB217" s="83"/>
      <c r="AC217" s="83"/>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c r="DB217" s="84"/>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c r="EJ217" s="84"/>
      <c r="EK217" s="84"/>
      <c r="EL217" s="84"/>
      <c r="EM217" s="84"/>
      <c r="EN217" s="84"/>
      <c r="EO217" s="84"/>
      <c r="EP217" s="84"/>
      <c r="EQ217" s="84"/>
      <c r="ER217" s="84"/>
      <c r="ES217" s="84"/>
      <c r="ET217" s="84"/>
      <c r="EU217" s="84"/>
      <c r="EV217" s="84"/>
      <c r="EW217" s="84"/>
      <c r="EX217" s="84"/>
      <c r="EY217" s="84"/>
      <c r="EZ217" s="84"/>
      <c r="FA217" s="84"/>
      <c r="FB217" s="84"/>
      <c r="FC217" s="84"/>
      <c r="FD217" s="84"/>
      <c r="FE217" s="84"/>
      <c r="FF217" s="84"/>
      <c r="FG217" s="84"/>
      <c r="FH217" s="84"/>
      <c r="FI217" s="84"/>
      <c r="FJ217" s="84"/>
      <c r="FK217" s="84"/>
      <c r="FL217" s="84"/>
      <c r="FM217" s="84"/>
      <c r="FN217" s="84"/>
      <c r="FO217" s="84"/>
      <c r="FP217" s="84"/>
      <c r="FQ217" s="84"/>
      <c r="FR217" s="84"/>
      <c r="FS217" s="84"/>
      <c r="FT217" s="84"/>
      <c r="FU217" s="84"/>
      <c r="FV217" s="84"/>
      <c r="FW217" s="84"/>
      <c r="FX217" s="84"/>
      <c r="FY217" s="84"/>
      <c r="FZ217" s="84"/>
      <c r="GA217" s="84"/>
      <c r="GB217" s="84"/>
      <c r="GC217" s="84"/>
      <c r="GD217" s="84"/>
      <c r="GE217" s="84"/>
      <c r="GF217" s="84"/>
      <c r="GG217" s="84"/>
      <c r="GH217" s="84"/>
      <c r="GI217" s="84"/>
      <c r="GJ217" s="84"/>
      <c r="GK217" s="84"/>
      <c r="GL217" s="84"/>
      <c r="GM217" s="84"/>
      <c r="GN217" s="84"/>
      <c r="GO217" s="84"/>
      <c r="GP217" s="84"/>
      <c r="GQ217" s="84"/>
      <c r="GR217" s="84"/>
      <c r="GS217" s="84"/>
      <c r="GT217" s="84"/>
      <c r="GU217" s="84"/>
      <c r="GV217" s="84"/>
      <c r="GW217" s="84"/>
      <c r="GX217" s="84"/>
      <c r="GY217" s="84"/>
      <c r="GZ217" s="84"/>
      <c r="HA217" s="84"/>
    </row>
    <row r="218" spans="1:209" s="72" customFormat="1" ht="25.5" customHeight="1" x14ac:dyDescent="0.2">
      <c r="A218" s="74">
        <v>101</v>
      </c>
      <c r="B218" s="83" t="s">
        <v>1586</v>
      </c>
      <c r="C218" s="83" t="s">
        <v>1725</v>
      </c>
      <c r="D218" s="83" t="s">
        <v>197</v>
      </c>
      <c r="E218" s="83" t="s">
        <v>1791</v>
      </c>
      <c r="F218" s="83">
        <v>4</v>
      </c>
      <c r="G218" s="83" t="s">
        <v>262</v>
      </c>
      <c r="H218" s="83" t="s">
        <v>1590</v>
      </c>
      <c r="I218" s="83">
        <v>38</v>
      </c>
      <c r="J218" s="163">
        <v>6</v>
      </c>
      <c r="K218" s="163" t="s">
        <v>197</v>
      </c>
      <c r="L218" s="163"/>
      <c r="M218" s="163" t="s">
        <v>186</v>
      </c>
      <c r="N218" s="163">
        <v>2</v>
      </c>
      <c r="O218" s="164" t="s">
        <v>303</v>
      </c>
      <c r="P218" s="163" t="s">
        <v>312</v>
      </c>
      <c r="Q218" s="169">
        <v>60</v>
      </c>
      <c r="R218" s="163"/>
      <c r="S218" s="163"/>
      <c r="T218" s="163"/>
      <c r="U218" s="163"/>
      <c r="V218" s="163"/>
      <c r="W218" s="163" t="s">
        <v>173</v>
      </c>
      <c r="X218" s="163" t="s">
        <v>1934</v>
      </c>
      <c r="Y218" s="83"/>
      <c r="Z218" s="83"/>
      <c r="AA218" s="83" t="s">
        <v>1490</v>
      </c>
      <c r="AB218" s="83"/>
      <c r="AC218" s="83"/>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c r="DB218" s="84"/>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c r="EJ218" s="84"/>
      <c r="EK218" s="84"/>
      <c r="EL218" s="84"/>
      <c r="EM218" s="84"/>
      <c r="EN218" s="84"/>
      <c r="EO218" s="84"/>
      <c r="EP218" s="84"/>
      <c r="EQ218" s="84"/>
      <c r="ER218" s="84"/>
      <c r="ES218" s="84"/>
      <c r="ET218" s="84"/>
      <c r="EU218" s="84"/>
      <c r="EV218" s="84"/>
      <c r="EW218" s="84"/>
      <c r="EX218" s="84"/>
      <c r="EY218" s="84"/>
      <c r="EZ218" s="84"/>
      <c r="FA218" s="84"/>
      <c r="FB218" s="84"/>
      <c r="FC218" s="84"/>
      <c r="FD218" s="84"/>
      <c r="FE218" s="84"/>
      <c r="FF218" s="84"/>
      <c r="FG218" s="84"/>
      <c r="FH218" s="84"/>
      <c r="FI218" s="84"/>
      <c r="FJ218" s="84"/>
      <c r="FK218" s="84"/>
      <c r="FL218" s="84"/>
      <c r="FM218" s="84"/>
      <c r="FN218" s="84"/>
      <c r="FO218" s="84"/>
      <c r="FP218" s="84"/>
      <c r="FQ218" s="84"/>
      <c r="FR218" s="84"/>
      <c r="FS218" s="84"/>
      <c r="FT218" s="84"/>
      <c r="FU218" s="84"/>
      <c r="FV218" s="84"/>
      <c r="FW218" s="84"/>
      <c r="FX218" s="84"/>
      <c r="FY218" s="84"/>
      <c r="FZ218" s="84"/>
      <c r="GA218" s="84"/>
      <c r="GB218" s="84"/>
      <c r="GC218" s="84"/>
      <c r="GD218" s="84"/>
      <c r="GE218" s="84"/>
      <c r="GF218" s="84"/>
      <c r="GG218" s="84"/>
      <c r="GH218" s="84"/>
      <c r="GI218" s="84"/>
      <c r="GJ218" s="84"/>
      <c r="GK218" s="84"/>
      <c r="GL218" s="84"/>
      <c r="GM218" s="84"/>
      <c r="GN218" s="84"/>
      <c r="GO218" s="84"/>
      <c r="GP218" s="84"/>
      <c r="GQ218" s="84"/>
      <c r="GR218" s="84"/>
      <c r="GS218" s="84"/>
      <c r="GT218" s="84"/>
      <c r="GU218" s="84"/>
      <c r="GV218" s="84"/>
      <c r="GW218" s="84"/>
      <c r="GX218" s="84"/>
      <c r="GY218" s="84"/>
      <c r="GZ218" s="84"/>
      <c r="HA218" s="84"/>
    </row>
    <row r="219" spans="1:209" s="72" customFormat="1" ht="25.5" customHeight="1" x14ac:dyDescent="0.2">
      <c r="A219" s="74">
        <v>55</v>
      </c>
      <c r="B219" s="83" t="s">
        <v>91</v>
      </c>
      <c r="C219" s="83" t="s">
        <v>60</v>
      </c>
      <c r="D219" s="83"/>
      <c r="E219" s="83" t="s">
        <v>471</v>
      </c>
      <c r="F219" s="83">
        <v>2</v>
      </c>
      <c r="G219" s="83" t="s">
        <v>262</v>
      </c>
      <c r="H219" s="83" t="s">
        <v>1590</v>
      </c>
      <c r="I219" s="83">
        <v>38</v>
      </c>
      <c r="J219" s="163">
        <v>6</v>
      </c>
      <c r="K219" s="163"/>
      <c r="L219" s="163"/>
      <c r="M219" s="163" t="s">
        <v>186</v>
      </c>
      <c r="N219" s="163">
        <v>2</v>
      </c>
      <c r="O219" s="164" t="s">
        <v>316</v>
      </c>
      <c r="P219" s="163" t="s">
        <v>312</v>
      </c>
      <c r="Q219" s="169">
        <v>60</v>
      </c>
      <c r="R219" s="163"/>
      <c r="S219" s="163"/>
      <c r="T219" s="163"/>
      <c r="U219" s="163"/>
      <c r="V219" s="163"/>
      <c r="W219" s="163" t="s">
        <v>145</v>
      </c>
      <c r="X219" s="163" t="s">
        <v>1934</v>
      </c>
      <c r="Y219" s="83"/>
      <c r="Z219" s="83"/>
      <c r="AA219" s="83" t="s">
        <v>1490</v>
      </c>
      <c r="AB219" s="83"/>
      <c r="AC219" s="83"/>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c r="EJ219" s="84"/>
      <c r="EK219" s="84"/>
      <c r="EL219" s="84"/>
      <c r="EM219" s="84"/>
      <c r="EN219" s="84"/>
      <c r="EO219" s="84"/>
      <c r="EP219" s="84"/>
      <c r="EQ219" s="84"/>
      <c r="ER219" s="84"/>
      <c r="ES219" s="84"/>
      <c r="ET219" s="84"/>
      <c r="EU219" s="84"/>
      <c r="EV219" s="84"/>
      <c r="EW219" s="84"/>
      <c r="EX219" s="84"/>
      <c r="EY219" s="84"/>
      <c r="EZ219" s="84"/>
      <c r="FA219" s="84"/>
      <c r="FB219" s="84"/>
      <c r="FC219" s="84"/>
      <c r="FD219" s="84"/>
      <c r="FE219" s="84"/>
      <c r="FF219" s="84"/>
      <c r="FG219" s="84"/>
      <c r="FH219" s="84"/>
      <c r="FI219" s="84"/>
      <c r="FJ219" s="84"/>
      <c r="FK219" s="84"/>
      <c r="FL219" s="84"/>
      <c r="FM219" s="84"/>
      <c r="FN219" s="84"/>
      <c r="FO219" s="84"/>
      <c r="FP219" s="84"/>
      <c r="FQ219" s="84"/>
      <c r="FR219" s="84"/>
      <c r="FS219" s="84"/>
      <c r="FT219" s="84"/>
      <c r="FU219" s="84"/>
      <c r="FV219" s="84"/>
      <c r="FW219" s="84"/>
      <c r="FX219" s="84"/>
      <c r="FY219" s="84"/>
      <c r="FZ219" s="84"/>
      <c r="GA219" s="84"/>
      <c r="GB219" s="84"/>
      <c r="GC219" s="84"/>
      <c r="GD219" s="84"/>
      <c r="GE219" s="84"/>
      <c r="GF219" s="84"/>
      <c r="GG219" s="84"/>
      <c r="GH219" s="84"/>
      <c r="GI219" s="84"/>
      <c r="GJ219" s="84"/>
      <c r="GK219" s="84"/>
      <c r="GL219" s="84"/>
      <c r="GM219" s="84"/>
      <c r="GN219" s="84"/>
      <c r="GO219" s="84"/>
      <c r="GP219" s="84"/>
      <c r="GQ219" s="84"/>
      <c r="GR219" s="84"/>
      <c r="GS219" s="84"/>
      <c r="GT219" s="84"/>
      <c r="GU219" s="84"/>
      <c r="GV219" s="84"/>
      <c r="GW219" s="84"/>
      <c r="GX219" s="84"/>
      <c r="GY219" s="84"/>
      <c r="GZ219" s="84"/>
      <c r="HA219" s="84"/>
    </row>
    <row r="220" spans="1:209" s="72" customFormat="1" ht="25.5" customHeight="1" x14ac:dyDescent="0.2">
      <c r="A220" s="74">
        <v>82</v>
      </c>
      <c r="B220" s="83" t="s">
        <v>1547</v>
      </c>
      <c r="C220" s="83" t="s">
        <v>40</v>
      </c>
      <c r="D220" s="83" t="s">
        <v>89</v>
      </c>
      <c r="E220" s="83" t="s">
        <v>1890</v>
      </c>
      <c r="F220" s="83">
        <v>3</v>
      </c>
      <c r="G220" s="83" t="s">
        <v>262</v>
      </c>
      <c r="H220" s="83" t="s">
        <v>1590</v>
      </c>
      <c r="I220" s="83">
        <v>38</v>
      </c>
      <c r="J220" s="163">
        <v>6</v>
      </c>
      <c r="K220" s="163" t="s">
        <v>89</v>
      </c>
      <c r="L220" s="163"/>
      <c r="M220" s="163" t="s">
        <v>186</v>
      </c>
      <c r="N220" s="163">
        <v>3</v>
      </c>
      <c r="O220" s="164" t="s">
        <v>303</v>
      </c>
      <c r="P220" s="163" t="s">
        <v>312</v>
      </c>
      <c r="Q220" s="169">
        <v>60</v>
      </c>
      <c r="R220" s="163"/>
      <c r="S220" s="163"/>
      <c r="T220" s="163"/>
      <c r="U220" s="163"/>
      <c r="V220" s="163"/>
      <c r="W220" s="163" t="s">
        <v>146</v>
      </c>
      <c r="X220" s="163" t="s">
        <v>1934</v>
      </c>
      <c r="Y220" s="83"/>
      <c r="Z220" s="83"/>
      <c r="AA220" s="83" t="s">
        <v>1490</v>
      </c>
      <c r="AB220" s="83"/>
      <c r="AC220" s="83"/>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c r="EJ220" s="84"/>
      <c r="EK220" s="84"/>
      <c r="EL220" s="84"/>
      <c r="EM220" s="84"/>
      <c r="EN220" s="84"/>
      <c r="EO220" s="84"/>
      <c r="EP220" s="84"/>
      <c r="EQ220" s="84"/>
      <c r="ER220" s="84"/>
      <c r="ES220" s="84"/>
      <c r="ET220" s="84"/>
      <c r="EU220" s="84"/>
      <c r="EV220" s="84"/>
      <c r="EW220" s="84"/>
      <c r="EX220" s="84"/>
      <c r="EY220" s="84"/>
      <c r="EZ220" s="84"/>
      <c r="FA220" s="84"/>
      <c r="FB220" s="84"/>
      <c r="FC220" s="84"/>
      <c r="FD220" s="84"/>
      <c r="FE220" s="84"/>
      <c r="FF220" s="84"/>
      <c r="FG220" s="84"/>
      <c r="FH220" s="84"/>
      <c r="FI220" s="84"/>
      <c r="FJ220" s="84"/>
      <c r="FK220" s="84"/>
      <c r="FL220" s="84"/>
      <c r="FM220" s="84"/>
      <c r="FN220" s="84"/>
      <c r="FO220" s="84"/>
      <c r="FP220" s="84"/>
      <c r="FQ220" s="84"/>
      <c r="FR220" s="84"/>
      <c r="FS220" s="84"/>
      <c r="FT220" s="84"/>
      <c r="FU220" s="84"/>
      <c r="FV220" s="84"/>
      <c r="FW220" s="84"/>
      <c r="FX220" s="84"/>
      <c r="FY220" s="84"/>
      <c r="FZ220" s="84"/>
      <c r="GA220" s="84"/>
      <c r="GB220" s="84"/>
      <c r="GC220" s="84"/>
      <c r="GD220" s="84"/>
      <c r="GE220" s="84"/>
      <c r="GF220" s="84"/>
      <c r="GG220" s="84"/>
      <c r="GH220" s="84"/>
      <c r="GI220" s="84"/>
      <c r="GJ220" s="84"/>
      <c r="GK220" s="84"/>
      <c r="GL220" s="84"/>
      <c r="GM220" s="84"/>
      <c r="GN220" s="84"/>
      <c r="GO220" s="84"/>
      <c r="GP220" s="84"/>
      <c r="GQ220" s="84"/>
      <c r="GR220" s="84"/>
      <c r="GS220" s="84"/>
      <c r="GT220" s="84"/>
      <c r="GU220" s="84"/>
      <c r="GV220" s="84"/>
      <c r="GW220" s="84"/>
      <c r="GX220" s="84"/>
      <c r="GY220" s="84"/>
      <c r="GZ220" s="84"/>
      <c r="HA220" s="84"/>
    </row>
    <row r="221" spans="1:209" s="72" customFormat="1" ht="25.5" customHeight="1" x14ac:dyDescent="0.2">
      <c r="A221" s="74">
        <v>32</v>
      </c>
      <c r="B221" s="83" t="s">
        <v>209</v>
      </c>
      <c r="C221" s="83" t="s">
        <v>202</v>
      </c>
      <c r="D221" s="83" t="s">
        <v>201</v>
      </c>
      <c r="E221" s="83" t="s">
        <v>1841</v>
      </c>
      <c r="F221" s="83">
        <v>5</v>
      </c>
      <c r="G221" s="83" t="s">
        <v>262</v>
      </c>
      <c r="H221" s="83" t="s">
        <v>1590</v>
      </c>
      <c r="I221" s="83">
        <v>57</v>
      </c>
      <c r="J221" s="163">
        <v>4</v>
      </c>
      <c r="K221" s="163" t="s">
        <v>201</v>
      </c>
      <c r="L221" s="163"/>
      <c r="M221" s="163" t="s">
        <v>186</v>
      </c>
      <c r="N221" s="163" t="s">
        <v>1922</v>
      </c>
      <c r="O221" s="164" t="s">
        <v>669</v>
      </c>
      <c r="P221" s="163" t="s">
        <v>312</v>
      </c>
      <c r="Q221" s="169">
        <v>60</v>
      </c>
      <c r="R221" s="163"/>
      <c r="S221" s="163"/>
      <c r="T221" s="163"/>
      <c r="U221" s="163"/>
      <c r="V221" s="163"/>
      <c r="W221" s="163" t="s">
        <v>143</v>
      </c>
      <c r="X221" s="163" t="s">
        <v>1940</v>
      </c>
      <c r="Y221" s="83"/>
      <c r="Z221" s="83"/>
      <c r="AA221" s="83" t="s">
        <v>1490</v>
      </c>
      <c r="AB221" s="83"/>
      <c r="AC221" s="83"/>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4"/>
      <c r="EW221" s="84"/>
      <c r="EX221" s="84"/>
      <c r="EY221" s="84"/>
      <c r="EZ221" s="84"/>
      <c r="FA221" s="84"/>
      <c r="FB221" s="84"/>
      <c r="FC221" s="84"/>
      <c r="FD221" s="84"/>
      <c r="FE221" s="84"/>
      <c r="FF221" s="84"/>
      <c r="FG221" s="84"/>
      <c r="FH221" s="84"/>
      <c r="FI221" s="84"/>
      <c r="FJ221" s="84"/>
      <c r="FK221" s="84"/>
      <c r="FL221" s="84"/>
      <c r="FM221" s="84"/>
      <c r="FN221" s="84"/>
      <c r="FO221" s="84"/>
      <c r="FP221" s="84"/>
      <c r="FQ221" s="84"/>
      <c r="FR221" s="84"/>
      <c r="FS221" s="84"/>
      <c r="FT221" s="84"/>
      <c r="FU221" s="84"/>
      <c r="FV221" s="84"/>
      <c r="FW221" s="84"/>
      <c r="FX221" s="84"/>
      <c r="FY221" s="84"/>
      <c r="FZ221" s="84"/>
      <c r="GA221" s="84"/>
      <c r="GB221" s="84"/>
      <c r="GC221" s="84"/>
      <c r="GD221" s="84"/>
      <c r="GE221" s="84"/>
      <c r="GF221" s="84"/>
      <c r="GG221" s="84"/>
      <c r="GH221" s="84"/>
      <c r="GI221" s="84"/>
      <c r="GJ221" s="84"/>
      <c r="GK221" s="84"/>
      <c r="GL221" s="84"/>
      <c r="GM221" s="84"/>
      <c r="GN221" s="84"/>
      <c r="GO221" s="84"/>
      <c r="GP221" s="84"/>
      <c r="GQ221" s="84"/>
      <c r="GR221" s="84"/>
      <c r="GS221" s="84"/>
      <c r="GT221" s="84"/>
      <c r="GU221" s="84"/>
      <c r="GV221" s="84"/>
      <c r="GW221" s="84"/>
      <c r="GX221" s="84"/>
      <c r="GY221" s="84"/>
      <c r="GZ221" s="84"/>
      <c r="HA221" s="84"/>
    </row>
    <row r="222" spans="1:209" s="72" customFormat="1" ht="25.5" customHeight="1" x14ac:dyDescent="0.2">
      <c r="A222" s="74">
        <v>37</v>
      </c>
      <c r="B222" s="83" t="s">
        <v>1592</v>
      </c>
      <c r="C222" s="83" t="s">
        <v>1585</v>
      </c>
      <c r="D222" s="83" t="s">
        <v>202</v>
      </c>
      <c r="E222" s="83" t="s">
        <v>1853</v>
      </c>
      <c r="F222" s="83">
        <v>5</v>
      </c>
      <c r="G222" s="83" t="s">
        <v>262</v>
      </c>
      <c r="H222" s="83" t="s">
        <v>1590</v>
      </c>
      <c r="I222" s="83">
        <v>58</v>
      </c>
      <c r="J222" s="163">
        <v>4</v>
      </c>
      <c r="K222" s="163" t="s">
        <v>202</v>
      </c>
      <c r="L222" s="163"/>
      <c r="M222" s="163" t="s">
        <v>186</v>
      </c>
      <c r="N222" s="163" t="s">
        <v>1922</v>
      </c>
      <c r="O222" s="164" t="s">
        <v>669</v>
      </c>
      <c r="P222" s="163" t="s">
        <v>312</v>
      </c>
      <c r="Q222" s="169">
        <v>60</v>
      </c>
      <c r="R222" s="163"/>
      <c r="S222" s="163"/>
      <c r="T222" s="163"/>
      <c r="U222" s="163"/>
      <c r="V222" s="163"/>
      <c r="W222" s="163" t="s">
        <v>143</v>
      </c>
      <c r="X222" s="163" t="s">
        <v>1940</v>
      </c>
      <c r="Y222" s="83"/>
      <c r="Z222" s="83"/>
      <c r="AA222" s="83" t="s">
        <v>1490</v>
      </c>
      <c r="AB222" s="83"/>
      <c r="AC222" s="83"/>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4"/>
      <c r="EW222" s="84"/>
      <c r="EX222" s="84"/>
      <c r="EY222" s="84"/>
      <c r="EZ222" s="84"/>
      <c r="FA222" s="84"/>
      <c r="FB222" s="84"/>
      <c r="FC222" s="84"/>
      <c r="FD222" s="84"/>
      <c r="FE222" s="84"/>
      <c r="FF222" s="84"/>
      <c r="FG222" s="84"/>
      <c r="FH222" s="84"/>
      <c r="FI222" s="84"/>
      <c r="FJ222" s="84"/>
      <c r="FK222" s="84"/>
      <c r="FL222" s="84"/>
      <c r="FM222" s="84"/>
      <c r="FN222" s="84"/>
      <c r="FO222" s="84"/>
      <c r="FP222" s="84"/>
      <c r="FQ222" s="84"/>
      <c r="FR222" s="84"/>
      <c r="FS222" s="84"/>
      <c r="FT222" s="84"/>
      <c r="FU222" s="84"/>
      <c r="FV222" s="84"/>
      <c r="FW222" s="84"/>
      <c r="FX222" s="84"/>
      <c r="FY222" s="84"/>
      <c r="FZ222" s="84"/>
      <c r="GA222" s="84"/>
      <c r="GB222" s="84"/>
      <c r="GC222" s="84"/>
      <c r="GD222" s="84"/>
      <c r="GE222" s="84"/>
      <c r="GF222" s="84"/>
      <c r="GG222" s="84"/>
      <c r="GH222" s="84"/>
      <c r="GI222" s="84"/>
      <c r="GJ222" s="84"/>
      <c r="GK222" s="84"/>
      <c r="GL222" s="84"/>
      <c r="GM222" s="84"/>
      <c r="GN222" s="84"/>
      <c r="GO222" s="84"/>
      <c r="GP222" s="84"/>
      <c r="GQ222" s="84"/>
      <c r="GR222" s="84"/>
      <c r="GS222" s="84"/>
      <c r="GT222" s="84"/>
      <c r="GU222" s="84"/>
      <c r="GV222" s="84"/>
      <c r="GW222" s="84"/>
      <c r="GX222" s="84"/>
      <c r="GY222" s="84"/>
      <c r="GZ222" s="84"/>
      <c r="HA222" s="84"/>
    </row>
    <row r="223" spans="1:209" s="72" customFormat="1" ht="25.5" customHeight="1" x14ac:dyDescent="0.2">
      <c r="A223" s="74">
        <v>56</v>
      </c>
      <c r="B223" s="83" t="s">
        <v>91</v>
      </c>
      <c r="C223" s="83" t="s">
        <v>60</v>
      </c>
      <c r="D223" s="83"/>
      <c r="E223" s="83" t="s">
        <v>1803</v>
      </c>
      <c r="F223" s="83">
        <v>2</v>
      </c>
      <c r="G223" s="83" t="s">
        <v>262</v>
      </c>
      <c r="H223" s="83" t="s">
        <v>1610</v>
      </c>
      <c r="I223" s="83">
        <v>40</v>
      </c>
      <c r="J223" s="163">
        <v>4</v>
      </c>
      <c r="K223" s="163"/>
      <c r="L223" s="163"/>
      <c r="M223" s="163" t="s">
        <v>296</v>
      </c>
      <c r="N223" s="163">
        <v>2</v>
      </c>
      <c r="O223" s="164" t="s">
        <v>328</v>
      </c>
      <c r="P223" s="163" t="s">
        <v>313</v>
      </c>
      <c r="Q223" s="169">
        <v>60</v>
      </c>
      <c r="R223" s="163"/>
      <c r="S223" s="163"/>
      <c r="T223" s="163"/>
      <c r="U223" s="163"/>
      <c r="V223" s="163"/>
      <c r="W223" s="163" t="s">
        <v>144</v>
      </c>
      <c r="X223" s="163" t="s">
        <v>1945</v>
      </c>
      <c r="Y223" s="83"/>
      <c r="Z223" s="83"/>
      <c r="AA223" s="83" t="s">
        <v>1490</v>
      </c>
      <c r="AB223" s="83"/>
      <c r="AC223" s="83"/>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c r="EJ223" s="84"/>
      <c r="EK223" s="84"/>
      <c r="EL223" s="84"/>
      <c r="EM223" s="84"/>
      <c r="EN223" s="84"/>
      <c r="EO223" s="84"/>
      <c r="EP223" s="84"/>
      <c r="EQ223" s="84"/>
      <c r="ER223" s="84"/>
      <c r="ES223" s="84"/>
      <c r="ET223" s="84"/>
      <c r="EU223" s="84"/>
      <c r="EV223" s="84"/>
      <c r="EW223" s="84"/>
      <c r="EX223" s="84"/>
      <c r="EY223" s="84"/>
      <c r="EZ223" s="84"/>
      <c r="FA223" s="84"/>
      <c r="FB223" s="84"/>
      <c r="FC223" s="84"/>
      <c r="FD223" s="84"/>
      <c r="FE223" s="84"/>
      <c r="FF223" s="84"/>
      <c r="FG223" s="84"/>
      <c r="FH223" s="84"/>
      <c r="FI223" s="84"/>
      <c r="FJ223" s="84"/>
      <c r="FK223" s="84"/>
      <c r="FL223" s="84"/>
      <c r="FM223" s="84"/>
      <c r="FN223" s="84"/>
      <c r="FO223" s="84"/>
      <c r="FP223" s="84"/>
      <c r="FQ223" s="84"/>
      <c r="FR223" s="84"/>
      <c r="FS223" s="84"/>
      <c r="FT223" s="84"/>
      <c r="FU223" s="84"/>
      <c r="FV223" s="84"/>
      <c r="FW223" s="84"/>
      <c r="FX223" s="84"/>
      <c r="FY223" s="84"/>
      <c r="FZ223" s="84"/>
      <c r="GA223" s="84"/>
      <c r="GB223" s="84"/>
      <c r="GC223" s="84"/>
      <c r="GD223" s="84"/>
      <c r="GE223" s="84"/>
      <c r="GF223" s="84"/>
      <c r="GG223" s="84"/>
      <c r="GH223" s="84"/>
      <c r="GI223" s="84"/>
      <c r="GJ223" s="84"/>
      <c r="GK223" s="84"/>
      <c r="GL223" s="84"/>
      <c r="GM223" s="84"/>
      <c r="GN223" s="84"/>
      <c r="GO223" s="84"/>
      <c r="GP223" s="84"/>
      <c r="GQ223" s="84"/>
      <c r="GR223" s="84"/>
      <c r="GS223" s="84"/>
      <c r="GT223" s="84"/>
      <c r="GU223" s="84"/>
      <c r="GV223" s="84"/>
      <c r="GW223" s="84"/>
      <c r="GX223" s="84"/>
      <c r="GY223" s="84"/>
      <c r="GZ223" s="84"/>
      <c r="HA223" s="84"/>
    </row>
    <row r="224" spans="1:209" s="72" customFormat="1" ht="25.5" customHeight="1" x14ac:dyDescent="0.2">
      <c r="A224" s="74">
        <v>2</v>
      </c>
      <c r="B224" s="83" t="s">
        <v>1726</v>
      </c>
      <c r="C224" s="83" t="s">
        <v>1725</v>
      </c>
      <c r="D224" s="83" t="s">
        <v>197</v>
      </c>
      <c r="E224" s="83" t="s">
        <v>1773</v>
      </c>
      <c r="F224" s="83">
        <v>4</v>
      </c>
      <c r="G224" s="83" t="s">
        <v>262</v>
      </c>
      <c r="H224" s="83" t="s">
        <v>1610</v>
      </c>
      <c r="I224" s="83">
        <v>40</v>
      </c>
      <c r="J224" s="163">
        <v>4</v>
      </c>
      <c r="K224" s="163" t="s">
        <v>197</v>
      </c>
      <c r="L224" s="163"/>
      <c r="M224" s="163" t="s">
        <v>296</v>
      </c>
      <c r="N224" s="163">
        <v>2</v>
      </c>
      <c r="O224" s="164" t="s">
        <v>326</v>
      </c>
      <c r="P224" s="163" t="s">
        <v>313</v>
      </c>
      <c r="Q224" s="169">
        <v>60</v>
      </c>
      <c r="R224" s="163"/>
      <c r="S224" s="163"/>
      <c r="T224" s="163"/>
      <c r="U224" s="163"/>
      <c r="V224" s="163"/>
      <c r="W224" s="163" t="s">
        <v>173</v>
      </c>
      <c r="X224" s="163" t="s">
        <v>1945</v>
      </c>
      <c r="Y224" s="83"/>
      <c r="Z224" s="83"/>
      <c r="AA224" s="83" t="s">
        <v>1490</v>
      </c>
      <c r="AB224" s="83"/>
      <c r="AC224" s="83"/>
      <c r="AD224" s="84"/>
      <c r="AE224" s="84"/>
    </row>
    <row r="225" spans="1:209" ht="25.5" customHeight="1" x14ac:dyDescent="0.2">
      <c r="A225" s="74">
        <v>27</v>
      </c>
      <c r="B225" s="83" t="s">
        <v>1545</v>
      </c>
      <c r="C225" s="83" t="s">
        <v>1546</v>
      </c>
      <c r="D225" s="83"/>
      <c r="E225" s="83" t="s">
        <v>1872</v>
      </c>
      <c r="F225" s="83">
        <v>3</v>
      </c>
      <c r="G225" s="83" t="s">
        <v>262</v>
      </c>
      <c r="H225" s="83" t="s">
        <v>1610</v>
      </c>
      <c r="I225" s="83">
        <v>40</v>
      </c>
      <c r="J225" s="163">
        <v>4</v>
      </c>
      <c r="K225" s="163"/>
      <c r="L225" s="163"/>
      <c r="M225" s="163" t="s">
        <v>296</v>
      </c>
      <c r="N225" s="163">
        <v>5</v>
      </c>
      <c r="O225" s="164" t="s">
        <v>297</v>
      </c>
      <c r="P225" s="163" t="s">
        <v>313</v>
      </c>
      <c r="Q225" s="169">
        <v>60</v>
      </c>
      <c r="R225" s="163"/>
      <c r="S225" s="163"/>
      <c r="T225" s="163"/>
      <c r="U225" s="163"/>
      <c r="V225" s="163"/>
      <c r="W225" s="163" t="s">
        <v>1652</v>
      </c>
      <c r="X225" s="163" t="s">
        <v>1945</v>
      </c>
      <c r="Y225" s="83"/>
      <c r="Z225" s="83"/>
      <c r="AA225" s="83" t="s">
        <v>1490</v>
      </c>
      <c r="AB225" s="83"/>
      <c r="AC225" s="83"/>
    </row>
    <row r="226" spans="1:209" ht="25.5" customHeight="1" x14ac:dyDescent="0.2">
      <c r="A226" s="74">
        <v>83</v>
      </c>
      <c r="B226" s="83" t="s">
        <v>1547</v>
      </c>
      <c r="C226" s="83" t="s">
        <v>40</v>
      </c>
      <c r="D226" s="83" t="s">
        <v>89</v>
      </c>
      <c r="E226" s="83" t="s">
        <v>1897</v>
      </c>
      <c r="F226" s="83">
        <v>3</v>
      </c>
      <c r="G226" s="83" t="s">
        <v>262</v>
      </c>
      <c r="H226" s="83" t="s">
        <v>1610</v>
      </c>
      <c r="I226" s="83">
        <v>40</v>
      </c>
      <c r="J226" s="163">
        <v>4</v>
      </c>
      <c r="K226" s="163" t="s">
        <v>89</v>
      </c>
      <c r="L226" s="163"/>
      <c r="M226" s="163" t="s">
        <v>296</v>
      </c>
      <c r="N226" s="163">
        <v>6</v>
      </c>
      <c r="O226" s="164" t="s">
        <v>297</v>
      </c>
      <c r="P226" s="163" t="s">
        <v>313</v>
      </c>
      <c r="Q226" s="169">
        <v>60</v>
      </c>
      <c r="R226" s="163"/>
      <c r="S226" s="163"/>
      <c r="T226" s="163"/>
      <c r="U226" s="163"/>
      <c r="V226" s="163"/>
      <c r="W226" s="163" t="s">
        <v>146</v>
      </c>
      <c r="X226" s="163" t="s">
        <v>1945</v>
      </c>
      <c r="Y226" s="83"/>
      <c r="Z226" s="83"/>
      <c r="AA226" s="83" t="s">
        <v>1490</v>
      </c>
      <c r="AB226" s="83"/>
      <c r="AC226" s="83"/>
    </row>
    <row r="227" spans="1:209" ht="25.5" customHeight="1" x14ac:dyDescent="0.2">
      <c r="A227" s="74">
        <v>101</v>
      </c>
      <c r="B227" s="83" t="s">
        <v>1586</v>
      </c>
      <c r="C227" s="83" t="s">
        <v>1725</v>
      </c>
      <c r="D227" s="83" t="s">
        <v>197</v>
      </c>
      <c r="E227" s="83" t="s">
        <v>1792</v>
      </c>
      <c r="F227" s="83">
        <v>4</v>
      </c>
      <c r="G227" s="83" t="s">
        <v>262</v>
      </c>
      <c r="H227" s="83" t="s">
        <v>1590</v>
      </c>
      <c r="I227" s="83">
        <v>38</v>
      </c>
      <c r="J227" s="163">
        <v>6</v>
      </c>
      <c r="K227" s="163" t="s">
        <v>197</v>
      </c>
      <c r="L227" s="163"/>
      <c r="M227" s="163" t="s">
        <v>186</v>
      </c>
      <c r="N227" s="163">
        <v>2</v>
      </c>
      <c r="O227" s="164" t="s">
        <v>303</v>
      </c>
      <c r="P227" s="163" t="s">
        <v>313</v>
      </c>
      <c r="Q227" s="169">
        <v>60</v>
      </c>
      <c r="R227" s="163"/>
      <c r="S227" s="163"/>
      <c r="T227" s="163"/>
      <c r="U227" s="163"/>
      <c r="V227" s="163"/>
      <c r="W227" s="163" t="s">
        <v>173</v>
      </c>
      <c r="X227" s="163" t="s">
        <v>1935</v>
      </c>
      <c r="Y227" s="83"/>
      <c r="Z227" s="83"/>
      <c r="AA227" s="83" t="s">
        <v>1490</v>
      </c>
      <c r="AB227" s="83"/>
      <c r="AC227" s="83"/>
    </row>
    <row r="228" spans="1:209" ht="25.5" customHeight="1" x14ac:dyDescent="0.2">
      <c r="A228" s="74">
        <v>55</v>
      </c>
      <c r="B228" s="83" t="s">
        <v>91</v>
      </c>
      <c r="C228" s="83" t="s">
        <v>60</v>
      </c>
      <c r="D228" s="83"/>
      <c r="E228" s="83" t="s">
        <v>472</v>
      </c>
      <c r="F228" s="83">
        <v>2</v>
      </c>
      <c r="G228" s="83" t="s">
        <v>262</v>
      </c>
      <c r="H228" s="83" t="s">
        <v>1590</v>
      </c>
      <c r="I228" s="83">
        <v>38</v>
      </c>
      <c r="J228" s="163">
        <v>6</v>
      </c>
      <c r="K228" s="163"/>
      <c r="L228" s="163"/>
      <c r="M228" s="163" t="s">
        <v>186</v>
      </c>
      <c r="N228" s="163">
        <v>2</v>
      </c>
      <c r="O228" s="164" t="s">
        <v>316</v>
      </c>
      <c r="P228" s="163" t="s">
        <v>313</v>
      </c>
      <c r="Q228" s="169">
        <v>60</v>
      </c>
      <c r="R228" s="163"/>
      <c r="S228" s="163"/>
      <c r="T228" s="163"/>
      <c r="U228" s="163"/>
      <c r="V228" s="163"/>
      <c r="W228" s="163" t="s">
        <v>145</v>
      </c>
      <c r="X228" s="163" t="s">
        <v>1935</v>
      </c>
      <c r="Y228" s="83"/>
      <c r="Z228" s="83"/>
      <c r="AA228" s="83" t="s">
        <v>1490</v>
      </c>
      <c r="AB228" s="83"/>
      <c r="AC228" s="83"/>
    </row>
    <row r="229" spans="1:209" ht="25.5" customHeight="1" x14ac:dyDescent="0.2">
      <c r="A229" s="74">
        <v>82</v>
      </c>
      <c r="B229" s="83" t="s">
        <v>1547</v>
      </c>
      <c r="C229" s="83" t="s">
        <v>40</v>
      </c>
      <c r="D229" s="83" t="s">
        <v>89</v>
      </c>
      <c r="E229" s="83" t="s">
        <v>1891</v>
      </c>
      <c r="F229" s="83">
        <v>3</v>
      </c>
      <c r="G229" s="83" t="s">
        <v>262</v>
      </c>
      <c r="H229" s="83" t="s">
        <v>1590</v>
      </c>
      <c r="I229" s="83">
        <v>38</v>
      </c>
      <c r="J229" s="163">
        <v>6</v>
      </c>
      <c r="K229" s="163" t="s">
        <v>89</v>
      </c>
      <c r="L229" s="163"/>
      <c r="M229" s="163" t="s">
        <v>186</v>
      </c>
      <c r="N229" s="163">
        <v>3</v>
      </c>
      <c r="O229" s="164" t="s">
        <v>303</v>
      </c>
      <c r="P229" s="163" t="s">
        <v>313</v>
      </c>
      <c r="Q229" s="169">
        <v>60</v>
      </c>
      <c r="R229" s="163"/>
      <c r="S229" s="163"/>
      <c r="T229" s="163"/>
      <c r="U229" s="163"/>
      <c r="V229" s="163"/>
      <c r="W229" s="163" t="s">
        <v>146</v>
      </c>
      <c r="X229" s="163" t="s">
        <v>1935</v>
      </c>
      <c r="Y229" s="83"/>
      <c r="Z229" s="83"/>
      <c r="AA229" s="83" t="s">
        <v>1490</v>
      </c>
      <c r="AB229" s="83"/>
      <c r="AC229" s="83"/>
    </row>
    <row r="230" spans="1:209" ht="25.5" customHeight="1" x14ac:dyDescent="0.2">
      <c r="A230" s="74">
        <v>32</v>
      </c>
      <c r="B230" s="83" t="s">
        <v>209</v>
      </c>
      <c r="C230" s="83" t="s">
        <v>202</v>
      </c>
      <c r="D230" s="83" t="s">
        <v>201</v>
      </c>
      <c r="E230" s="83" t="s">
        <v>1842</v>
      </c>
      <c r="F230" s="83">
        <v>5</v>
      </c>
      <c r="G230" s="83" t="s">
        <v>262</v>
      </c>
      <c r="H230" s="83" t="s">
        <v>1590</v>
      </c>
      <c r="I230" s="83">
        <v>57</v>
      </c>
      <c r="J230" s="163">
        <v>4</v>
      </c>
      <c r="K230" s="163" t="s">
        <v>201</v>
      </c>
      <c r="L230" s="163"/>
      <c r="M230" s="163" t="s">
        <v>186</v>
      </c>
      <c r="N230" s="163" t="s">
        <v>1922</v>
      </c>
      <c r="O230" s="164" t="s">
        <v>669</v>
      </c>
      <c r="P230" s="163" t="s">
        <v>313</v>
      </c>
      <c r="Q230" s="169">
        <v>60</v>
      </c>
      <c r="R230" s="163"/>
      <c r="S230" s="163"/>
      <c r="T230" s="163"/>
      <c r="U230" s="163"/>
      <c r="V230" s="163"/>
      <c r="W230" s="163" t="s">
        <v>143</v>
      </c>
      <c r="X230" s="163" t="s">
        <v>1941</v>
      </c>
      <c r="Y230" s="83"/>
      <c r="Z230" s="83"/>
      <c r="AA230" s="83" t="s">
        <v>1490</v>
      </c>
      <c r="AB230" s="83"/>
      <c r="AC230" s="83"/>
    </row>
    <row r="231" spans="1:209" ht="25.5" customHeight="1" x14ac:dyDescent="0.2">
      <c r="A231" s="74">
        <v>37</v>
      </c>
      <c r="B231" s="83" t="s">
        <v>1592</v>
      </c>
      <c r="C231" s="83" t="s">
        <v>1585</v>
      </c>
      <c r="D231" s="83" t="s">
        <v>202</v>
      </c>
      <c r="E231" s="83" t="s">
        <v>1854</v>
      </c>
      <c r="F231" s="83">
        <v>5</v>
      </c>
      <c r="G231" s="83" t="s">
        <v>262</v>
      </c>
      <c r="H231" s="83" t="s">
        <v>1590</v>
      </c>
      <c r="I231" s="83">
        <v>58</v>
      </c>
      <c r="J231" s="163">
        <v>4</v>
      </c>
      <c r="K231" s="163" t="s">
        <v>202</v>
      </c>
      <c r="L231" s="163"/>
      <c r="M231" s="163" t="s">
        <v>186</v>
      </c>
      <c r="N231" s="163" t="s">
        <v>1922</v>
      </c>
      <c r="O231" s="164" t="s">
        <v>669</v>
      </c>
      <c r="P231" s="163" t="s">
        <v>313</v>
      </c>
      <c r="Q231" s="169">
        <v>60</v>
      </c>
      <c r="R231" s="163"/>
      <c r="S231" s="163"/>
      <c r="T231" s="163"/>
      <c r="U231" s="163"/>
      <c r="V231" s="163"/>
      <c r="W231" s="163" t="s">
        <v>143</v>
      </c>
      <c r="X231" s="163" t="s">
        <v>1941</v>
      </c>
      <c r="Y231" s="83"/>
      <c r="Z231" s="83"/>
      <c r="AA231" s="83" t="s">
        <v>1490</v>
      </c>
      <c r="AB231" s="83"/>
      <c r="AC231" s="83"/>
    </row>
    <row r="232" spans="1:209" ht="25.5" customHeight="1" x14ac:dyDescent="0.2">
      <c r="A232" s="74">
        <v>107</v>
      </c>
      <c r="B232" s="83" t="s">
        <v>1548</v>
      </c>
      <c r="C232" s="83" t="s">
        <v>43</v>
      </c>
      <c r="D232" s="83" t="s">
        <v>29</v>
      </c>
      <c r="E232" s="83" t="s">
        <v>1767</v>
      </c>
      <c r="F232" s="83">
        <v>3</v>
      </c>
      <c r="G232" s="83" t="s">
        <v>262</v>
      </c>
      <c r="H232" s="83" t="s">
        <v>1593</v>
      </c>
      <c r="I232" s="83">
        <v>37</v>
      </c>
      <c r="J232" s="163">
        <v>3</v>
      </c>
      <c r="K232" s="163" t="s">
        <v>29</v>
      </c>
      <c r="L232" s="163"/>
      <c r="M232" s="162" t="s">
        <v>296</v>
      </c>
      <c r="N232" s="162" t="s">
        <v>1918</v>
      </c>
      <c r="O232" s="162" t="s">
        <v>304</v>
      </c>
      <c r="P232" s="162" t="s">
        <v>314</v>
      </c>
      <c r="Q232" s="169">
        <v>60</v>
      </c>
      <c r="R232" s="163"/>
      <c r="S232" s="163"/>
      <c r="T232" s="163"/>
      <c r="U232" s="163"/>
      <c r="V232" s="163"/>
      <c r="W232" s="163" t="s">
        <v>173</v>
      </c>
      <c r="X232" s="163" t="s">
        <v>1927</v>
      </c>
      <c r="Y232" s="83"/>
      <c r="Z232" s="83"/>
      <c r="AA232" s="83" t="s">
        <v>1490</v>
      </c>
      <c r="AB232" s="83"/>
      <c r="AC232" s="83"/>
    </row>
    <row r="233" spans="1:209" s="72" customFormat="1" ht="25.5" customHeight="1" x14ac:dyDescent="0.2">
      <c r="A233" s="74">
        <v>10</v>
      </c>
      <c r="B233" s="83" t="s">
        <v>239</v>
      </c>
      <c r="C233" s="83" t="s">
        <v>84</v>
      </c>
      <c r="D233" s="83"/>
      <c r="E233" s="83" t="s">
        <v>477</v>
      </c>
      <c r="F233" s="83">
        <v>2</v>
      </c>
      <c r="G233" s="83" t="s">
        <v>262</v>
      </c>
      <c r="H233" s="83" t="s">
        <v>1593</v>
      </c>
      <c r="I233" s="83">
        <v>38</v>
      </c>
      <c r="J233" s="163">
        <v>3</v>
      </c>
      <c r="K233" s="163"/>
      <c r="L233" s="163"/>
      <c r="M233" s="162" t="s">
        <v>296</v>
      </c>
      <c r="N233" s="162" t="s">
        <v>1918</v>
      </c>
      <c r="O233" s="170" t="s">
        <v>297</v>
      </c>
      <c r="P233" s="162" t="s">
        <v>314</v>
      </c>
      <c r="Q233" s="169">
        <v>60</v>
      </c>
      <c r="R233" s="163"/>
      <c r="S233" s="163"/>
      <c r="T233" s="163"/>
      <c r="U233" s="163"/>
      <c r="V233" s="163"/>
      <c r="W233" s="163" t="s">
        <v>144</v>
      </c>
      <c r="X233" s="163" t="s">
        <v>1927</v>
      </c>
      <c r="Y233" s="83"/>
      <c r="Z233" s="83"/>
      <c r="AA233" s="83" t="s">
        <v>1490</v>
      </c>
      <c r="AB233" s="83"/>
      <c r="AC233" s="83"/>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4"/>
      <c r="FX233" s="84"/>
      <c r="FY233" s="84"/>
      <c r="FZ233" s="84"/>
      <c r="GA233" s="84"/>
      <c r="GB233" s="84"/>
      <c r="GC233" s="84"/>
      <c r="GD233" s="84"/>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row>
    <row r="234" spans="1:209" s="72" customFormat="1" ht="25.5" customHeight="1" x14ac:dyDescent="0.2">
      <c r="A234" s="74">
        <v>10</v>
      </c>
      <c r="B234" s="83" t="s">
        <v>239</v>
      </c>
      <c r="C234" s="83" t="s">
        <v>84</v>
      </c>
      <c r="D234" s="83"/>
      <c r="E234" s="83" t="s">
        <v>478</v>
      </c>
      <c r="F234" s="83">
        <v>2</v>
      </c>
      <c r="G234" s="83" t="s">
        <v>262</v>
      </c>
      <c r="H234" s="83" t="s">
        <v>1593</v>
      </c>
      <c r="I234" s="83">
        <v>38</v>
      </c>
      <c r="J234" s="163">
        <v>3</v>
      </c>
      <c r="K234" s="163"/>
      <c r="L234" s="163"/>
      <c r="M234" s="162" t="s">
        <v>296</v>
      </c>
      <c r="N234" s="162" t="s">
        <v>1918</v>
      </c>
      <c r="O234" s="170" t="s">
        <v>297</v>
      </c>
      <c r="P234" s="162" t="s">
        <v>314</v>
      </c>
      <c r="Q234" s="169">
        <v>60</v>
      </c>
      <c r="R234" s="163"/>
      <c r="S234" s="163"/>
      <c r="T234" s="163"/>
      <c r="U234" s="163"/>
      <c r="V234" s="163"/>
      <c r="W234" s="163" t="s">
        <v>144</v>
      </c>
      <c r="X234" s="163" t="s">
        <v>1928</v>
      </c>
      <c r="Y234" s="83"/>
      <c r="Z234" s="83"/>
      <c r="AA234" s="83" t="s">
        <v>1490</v>
      </c>
      <c r="AB234" s="83"/>
      <c r="AC234" s="83"/>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4"/>
      <c r="FB234" s="84"/>
      <c r="FC234" s="84"/>
      <c r="FD234" s="84"/>
      <c r="FE234" s="84"/>
      <c r="FF234" s="84"/>
      <c r="FG234" s="84"/>
      <c r="FH234" s="84"/>
      <c r="FI234" s="84"/>
      <c r="FJ234" s="84"/>
      <c r="FK234" s="84"/>
      <c r="FL234" s="84"/>
      <c r="FM234" s="84"/>
      <c r="FN234" s="84"/>
      <c r="FO234" s="84"/>
      <c r="FP234" s="84"/>
      <c r="FQ234" s="84"/>
      <c r="FR234" s="84"/>
      <c r="FS234" s="84"/>
      <c r="FT234" s="84"/>
      <c r="FU234" s="84"/>
      <c r="FV234" s="84"/>
      <c r="FW234" s="84"/>
      <c r="FX234" s="84"/>
      <c r="FY234" s="84"/>
      <c r="FZ234" s="84"/>
      <c r="GA234" s="84"/>
      <c r="GB234" s="84"/>
      <c r="GC234" s="84"/>
      <c r="GD234" s="84"/>
      <c r="GE234" s="84"/>
      <c r="GF234" s="84"/>
      <c r="GG234" s="84"/>
      <c r="GH234" s="84"/>
      <c r="GI234" s="84"/>
      <c r="GJ234" s="84"/>
      <c r="GK234" s="84"/>
      <c r="GL234" s="84"/>
      <c r="GM234" s="84"/>
      <c r="GN234" s="84"/>
      <c r="GO234" s="84"/>
      <c r="GP234" s="84"/>
      <c r="GQ234" s="84"/>
      <c r="GR234" s="84"/>
      <c r="GS234" s="84"/>
      <c r="GT234" s="84"/>
      <c r="GU234" s="84"/>
      <c r="GV234" s="84"/>
      <c r="GW234" s="84"/>
      <c r="GX234" s="84"/>
      <c r="GY234" s="84"/>
      <c r="GZ234" s="84"/>
      <c r="HA234" s="84"/>
    </row>
    <row r="235" spans="1:209" s="72" customFormat="1" ht="25.5" customHeight="1" x14ac:dyDescent="0.2">
      <c r="A235" s="74">
        <v>25</v>
      </c>
      <c r="B235" s="83" t="s">
        <v>1545</v>
      </c>
      <c r="C235" s="83" t="s">
        <v>1546</v>
      </c>
      <c r="D235" s="83"/>
      <c r="E235" s="83" t="s">
        <v>1860</v>
      </c>
      <c r="F235" s="83">
        <v>3</v>
      </c>
      <c r="G235" s="83" t="s">
        <v>262</v>
      </c>
      <c r="H235" s="83" t="s">
        <v>1593</v>
      </c>
      <c r="I235" s="83">
        <v>38</v>
      </c>
      <c r="J235" s="163">
        <v>3</v>
      </c>
      <c r="K235" s="163"/>
      <c r="L235" s="163"/>
      <c r="M235" s="162" t="s">
        <v>296</v>
      </c>
      <c r="N235" s="162" t="s">
        <v>1919</v>
      </c>
      <c r="O235" s="170" t="s">
        <v>297</v>
      </c>
      <c r="P235" s="162" t="s">
        <v>314</v>
      </c>
      <c r="Q235" s="169">
        <v>60</v>
      </c>
      <c r="R235" s="163"/>
      <c r="S235" s="163"/>
      <c r="T235" s="163"/>
      <c r="U235" s="163"/>
      <c r="V235" s="163"/>
      <c r="W235" s="163" t="s">
        <v>1652</v>
      </c>
      <c r="X235" s="163" t="s">
        <v>1927</v>
      </c>
      <c r="Y235" s="83"/>
      <c r="Z235" s="83"/>
      <c r="AA235" s="83" t="s">
        <v>1490</v>
      </c>
      <c r="AB235" s="83"/>
      <c r="AC235" s="83"/>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4"/>
      <c r="FB235" s="84"/>
      <c r="FC235" s="84"/>
      <c r="FD235" s="84"/>
      <c r="FE235" s="84"/>
      <c r="FF235" s="84"/>
      <c r="FG235" s="84"/>
      <c r="FH235" s="84"/>
      <c r="FI235" s="84"/>
      <c r="FJ235" s="84"/>
      <c r="FK235" s="84"/>
      <c r="FL235" s="84"/>
      <c r="FM235" s="84"/>
      <c r="FN235" s="84"/>
      <c r="FO235" s="84"/>
      <c r="FP235" s="84"/>
      <c r="FQ235" s="84"/>
      <c r="FR235" s="84"/>
      <c r="FS235" s="84"/>
      <c r="FT235" s="84"/>
      <c r="FU235" s="84"/>
      <c r="FV235" s="84"/>
      <c r="FW235" s="84"/>
      <c r="FX235" s="84"/>
      <c r="FY235" s="84"/>
      <c r="FZ235" s="84"/>
      <c r="GA235" s="84"/>
      <c r="GB235" s="84"/>
      <c r="GC235" s="84"/>
      <c r="GD235" s="84"/>
      <c r="GE235" s="84"/>
      <c r="GF235" s="84"/>
      <c r="GG235" s="84"/>
      <c r="GH235" s="84"/>
      <c r="GI235" s="84"/>
      <c r="GJ235" s="84"/>
      <c r="GK235" s="84"/>
      <c r="GL235" s="84"/>
      <c r="GM235" s="84"/>
      <c r="GN235" s="84"/>
      <c r="GO235" s="84"/>
      <c r="GP235" s="84"/>
      <c r="GQ235" s="84"/>
      <c r="GR235" s="84"/>
      <c r="GS235" s="84"/>
      <c r="GT235" s="84"/>
      <c r="GU235" s="84"/>
      <c r="GV235" s="84"/>
      <c r="GW235" s="84"/>
      <c r="GX235" s="84"/>
      <c r="GY235" s="84"/>
      <c r="GZ235" s="84"/>
      <c r="HA235" s="84"/>
    </row>
    <row r="236" spans="1:209" ht="25.5" customHeight="1" x14ac:dyDescent="0.2">
      <c r="A236" s="74">
        <v>85</v>
      </c>
      <c r="B236" s="83" t="s">
        <v>1547</v>
      </c>
      <c r="C236" s="83" t="s">
        <v>40</v>
      </c>
      <c r="D236" s="83" t="s">
        <v>89</v>
      </c>
      <c r="E236" s="83" t="s">
        <v>1901</v>
      </c>
      <c r="F236" s="83">
        <v>3</v>
      </c>
      <c r="G236" s="83" t="s">
        <v>262</v>
      </c>
      <c r="H236" s="83" t="s">
        <v>1593</v>
      </c>
      <c r="I236" s="83">
        <v>38</v>
      </c>
      <c r="J236" s="163">
        <v>3</v>
      </c>
      <c r="K236" s="163" t="s">
        <v>89</v>
      </c>
      <c r="L236" s="163"/>
      <c r="M236" s="162" t="s">
        <v>296</v>
      </c>
      <c r="N236" s="162" t="s">
        <v>1920</v>
      </c>
      <c r="O236" s="170" t="s">
        <v>297</v>
      </c>
      <c r="P236" s="162" t="s">
        <v>314</v>
      </c>
      <c r="Q236" s="169">
        <v>60</v>
      </c>
      <c r="R236" s="163"/>
      <c r="S236" s="163"/>
      <c r="T236" s="163"/>
      <c r="U236" s="163"/>
      <c r="V236" s="163"/>
      <c r="W236" s="163" t="s">
        <v>146</v>
      </c>
      <c r="X236" s="163" t="s">
        <v>1927</v>
      </c>
      <c r="Y236" s="83"/>
      <c r="Z236" s="83"/>
      <c r="AA236" s="83" t="s">
        <v>1490</v>
      </c>
      <c r="AB236" s="83"/>
      <c r="AC236" s="83"/>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c r="GZ236" s="72"/>
      <c r="HA236" s="72"/>
    </row>
    <row r="237" spans="1:209" ht="25.5" customHeight="1" x14ac:dyDescent="0.2">
      <c r="A237" s="74">
        <v>31</v>
      </c>
      <c r="B237" s="83" t="s">
        <v>209</v>
      </c>
      <c r="C237" s="83" t="s">
        <v>202</v>
      </c>
      <c r="D237" s="83" t="s">
        <v>201</v>
      </c>
      <c r="E237" s="83" t="s">
        <v>1838</v>
      </c>
      <c r="F237" s="83">
        <v>5</v>
      </c>
      <c r="G237" s="83" t="s">
        <v>262</v>
      </c>
      <c r="H237" s="83" t="s">
        <v>1593</v>
      </c>
      <c r="I237" s="83">
        <v>55</v>
      </c>
      <c r="J237" s="163">
        <v>2</v>
      </c>
      <c r="K237" s="163" t="s">
        <v>201</v>
      </c>
      <c r="L237" s="163"/>
      <c r="M237" s="162" t="s">
        <v>296</v>
      </c>
      <c r="N237" s="162" t="s">
        <v>1921</v>
      </c>
      <c r="O237" s="170" t="s">
        <v>327</v>
      </c>
      <c r="P237" s="162" t="s">
        <v>314</v>
      </c>
      <c r="Q237" s="169">
        <v>60</v>
      </c>
      <c r="R237" s="163"/>
      <c r="S237" s="163"/>
      <c r="T237" s="163"/>
      <c r="U237" s="163"/>
      <c r="V237" s="163"/>
      <c r="W237" s="163" t="s">
        <v>143</v>
      </c>
      <c r="X237" s="163" t="s">
        <v>1930</v>
      </c>
      <c r="Y237" s="83"/>
      <c r="Z237" s="83"/>
      <c r="AA237" s="83" t="s">
        <v>1490</v>
      </c>
      <c r="AB237" s="83"/>
      <c r="AC237" s="83"/>
    </row>
    <row r="238" spans="1:209" ht="25.5" customHeight="1" x14ac:dyDescent="0.2">
      <c r="A238" s="74">
        <v>36</v>
      </c>
      <c r="B238" s="83" t="s">
        <v>1592</v>
      </c>
      <c r="C238" s="83" t="s">
        <v>1585</v>
      </c>
      <c r="D238" s="83" t="s">
        <v>202</v>
      </c>
      <c r="E238" s="83" t="s">
        <v>1849</v>
      </c>
      <c r="F238" s="83">
        <v>5</v>
      </c>
      <c r="G238" s="83" t="s">
        <v>262</v>
      </c>
      <c r="H238" s="83" t="s">
        <v>1593</v>
      </c>
      <c r="I238" s="83">
        <v>57</v>
      </c>
      <c r="J238" s="163">
        <v>3</v>
      </c>
      <c r="K238" s="163" t="s">
        <v>202</v>
      </c>
      <c r="L238" s="163"/>
      <c r="M238" s="162" t="s">
        <v>296</v>
      </c>
      <c r="N238" s="162" t="s">
        <v>1921</v>
      </c>
      <c r="O238" s="170" t="s">
        <v>327</v>
      </c>
      <c r="P238" s="162" t="s">
        <v>314</v>
      </c>
      <c r="Q238" s="169">
        <v>60</v>
      </c>
      <c r="R238" s="163"/>
      <c r="S238" s="163"/>
      <c r="T238" s="163"/>
      <c r="U238" s="163"/>
      <c r="V238" s="163"/>
      <c r="W238" s="163" t="s">
        <v>143</v>
      </c>
      <c r="X238" s="163" t="s">
        <v>1930</v>
      </c>
      <c r="Y238" s="83"/>
      <c r="Z238" s="83"/>
      <c r="AA238" s="83" t="s">
        <v>1490</v>
      </c>
      <c r="AB238" s="83"/>
      <c r="AC238" s="83"/>
    </row>
    <row r="239" spans="1:209" ht="25.5" customHeight="1" x14ac:dyDescent="0.2">
      <c r="A239" s="74">
        <v>101</v>
      </c>
      <c r="B239" s="83" t="s">
        <v>1586</v>
      </c>
      <c r="C239" s="83" t="s">
        <v>1725</v>
      </c>
      <c r="D239" s="83" t="s">
        <v>197</v>
      </c>
      <c r="E239" s="83" t="s">
        <v>1793</v>
      </c>
      <c r="F239" s="83">
        <v>4</v>
      </c>
      <c r="G239" s="83" t="s">
        <v>262</v>
      </c>
      <c r="H239" s="83" t="s">
        <v>1590</v>
      </c>
      <c r="I239" s="83">
        <v>38</v>
      </c>
      <c r="J239" s="163">
        <v>6</v>
      </c>
      <c r="K239" s="163" t="s">
        <v>197</v>
      </c>
      <c r="L239" s="163"/>
      <c r="M239" s="163" t="s">
        <v>186</v>
      </c>
      <c r="N239" s="163">
        <v>2</v>
      </c>
      <c r="O239" s="164" t="s">
        <v>303</v>
      </c>
      <c r="P239" s="163" t="s">
        <v>314</v>
      </c>
      <c r="Q239" s="169">
        <v>60</v>
      </c>
      <c r="R239" s="163"/>
      <c r="S239" s="163"/>
      <c r="T239" s="163"/>
      <c r="U239" s="163"/>
      <c r="V239" s="163"/>
      <c r="W239" s="163" t="s">
        <v>173</v>
      </c>
      <c r="X239" s="163" t="s">
        <v>1936</v>
      </c>
      <c r="Y239" s="83"/>
      <c r="Z239" s="83"/>
      <c r="AA239" s="83" t="s">
        <v>1490</v>
      </c>
      <c r="AB239" s="83"/>
      <c r="AC239" s="83"/>
    </row>
    <row r="240" spans="1:209" ht="25.5" customHeight="1" x14ac:dyDescent="0.2">
      <c r="A240" s="74">
        <v>55</v>
      </c>
      <c r="B240" s="83" t="s">
        <v>91</v>
      </c>
      <c r="C240" s="83" t="s">
        <v>60</v>
      </c>
      <c r="D240" s="83"/>
      <c r="E240" s="83" t="s">
        <v>473</v>
      </c>
      <c r="F240" s="83">
        <v>2</v>
      </c>
      <c r="G240" s="83" t="s">
        <v>262</v>
      </c>
      <c r="H240" s="83" t="s">
        <v>1590</v>
      </c>
      <c r="I240" s="83">
        <v>38</v>
      </c>
      <c r="J240" s="163">
        <v>6</v>
      </c>
      <c r="K240" s="163"/>
      <c r="L240" s="163"/>
      <c r="M240" s="163" t="s">
        <v>186</v>
      </c>
      <c r="N240" s="163">
        <v>2</v>
      </c>
      <c r="O240" s="164" t="s">
        <v>316</v>
      </c>
      <c r="P240" s="163" t="s">
        <v>314</v>
      </c>
      <c r="Q240" s="169">
        <v>60</v>
      </c>
      <c r="R240" s="163"/>
      <c r="S240" s="163"/>
      <c r="T240" s="163"/>
      <c r="U240" s="163"/>
      <c r="V240" s="163"/>
      <c r="W240" s="163" t="s">
        <v>145</v>
      </c>
      <c r="X240" s="163" t="s">
        <v>1936</v>
      </c>
      <c r="Y240" s="83"/>
      <c r="Z240" s="83"/>
      <c r="AA240" s="83" t="s">
        <v>1490</v>
      </c>
      <c r="AB240" s="83"/>
      <c r="AC240" s="83"/>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c r="GZ240" s="72"/>
      <c r="HA240" s="72"/>
    </row>
    <row r="241" spans="1:209" ht="25.5" customHeight="1" x14ac:dyDescent="0.2">
      <c r="A241" s="74">
        <v>82</v>
      </c>
      <c r="B241" s="83" t="s">
        <v>1547</v>
      </c>
      <c r="C241" s="83" t="s">
        <v>40</v>
      </c>
      <c r="D241" s="83" t="s">
        <v>89</v>
      </c>
      <c r="E241" s="83" t="s">
        <v>1892</v>
      </c>
      <c r="F241" s="83">
        <v>3</v>
      </c>
      <c r="G241" s="83" t="s">
        <v>262</v>
      </c>
      <c r="H241" s="83" t="s">
        <v>1590</v>
      </c>
      <c r="I241" s="83">
        <v>38</v>
      </c>
      <c r="J241" s="163">
        <v>6</v>
      </c>
      <c r="K241" s="163" t="s">
        <v>89</v>
      </c>
      <c r="L241" s="163"/>
      <c r="M241" s="163" t="s">
        <v>186</v>
      </c>
      <c r="N241" s="163">
        <v>3</v>
      </c>
      <c r="O241" s="164" t="s">
        <v>303</v>
      </c>
      <c r="P241" s="163" t="s">
        <v>314</v>
      </c>
      <c r="Q241" s="169">
        <v>60</v>
      </c>
      <c r="R241" s="163"/>
      <c r="S241" s="163"/>
      <c r="T241" s="163"/>
      <c r="U241" s="163"/>
      <c r="V241" s="163"/>
      <c r="W241" s="163" t="s">
        <v>146</v>
      </c>
      <c r="X241" s="163" t="s">
        <v>1936</v>
      </c>
      <c r="Y241" s="83"/>
      <c r="Z241" s="83"/>
      <c r="AA241" s="83" t="s">
        <v>1490</v>
      </c>
      <c r="AB241" s="83"/>
      <c r="AC241" s="83"/>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c r="GZ241" s="72"/>
      <c r="HA241" s="72"/>
    </row>
    <row r="242" spans="1:209" ht="25.5" customHeight="1" x14ac:dyDescent="0.2">
      <c r="A242" s="74">
        <v>107</v>
      </c>
      <c r="B242" s="83" t="s">
        <v>1548</v>
      </c>
      <c r="C242" s="83" t="s">
        <v>43</v>
      </c>
      <c r="D242" s="83" t="s">
        <v>29</v>
      </c>
      <c r="E242" s="83" t="s">
        <v>1768</v>
      </c>
      <c r="F242" s="83">
        <v>3</v>
      </c>
      <c r="G242" s="83" t="s">
        <v>262</v>
      </c>
      <c r="H242" s="83" t="s">
        <v>1593</v>
      </c>
      <c r="I242" s="83">
        <v>37</v>
      </c>
      <c r="J242" s="163">
        <v>3</v>
      </c>
      <c r="K242" s="163" t="s">
        <v>29</v>
      </c>
      <c r="L242" s="163"/>
      <c r="M242" s="162" t="s">
        <v>296</v>
      </c>
      <c r="N242" s="162" t="s">
        <v>1918</v>
      </c>
      <c r="O242" s="162" t="s">
        <v>304</v>
      </c>
      <c r="P242" s="162" t="s">
        <v>315</v>
      </c>
      <c r="Q242" s="169">
        <v>60</v>
      </c>
      <c r="R242" s="163"/>
      <c r="S242" s="163"/>
      <c r="T242" s="163"/>
      <c r="U242" s="163"/>
      <c r="V242" s="163"/>
      <c r="W242" s="163" t="s">
        <v>173</v>
      </c>
      <c r="X242" s="163" t="s">
        <v>1928</v>
      </c>
      <c r="Y242" s="83"/>
      <c r="Z242" s="83"/>
      <c r="AA242" s="83" t="s">
        <v>1490</v>
      </c>
      <c r="AB242" s="83"/>
      <c r="AC242" s="83"/>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c r="GZ242" s="72"/>
      <c r="HA242" s="72"/>
    </row>
    <row r="243" spans="1:209" ht="25.5" customHeight="1" x14ac:dyDescent="0.2">
      <c r="A243" s="74">
        <v>25</v>
      </c>
      <c r="B243" s="83" t="s">
        <v>1545</v>
      </c>
      <c r="C243" s="83" t="s">
        <v>1546</v>
      </c>
      <c r="D243" s="83"/>
      <c r="E243" s="83" t="s">
        <v>1861</v>
      </c>
      <c r="F243" s="83">
        <v>3</v>
      </c>
      <c r="G243" s="83" t="s">
        <v>262</v>
      </c>
      <c r="H243" s="83" t="s">
        <v>1593</v>
      </c>
      <c r="I243" s="83">
        <v>38</v>
      </c>
      <c r="J243" s="163">
        <v>3</v>
      </c>
      <c r="K243" s="163"/>
      <c r="L243" s="163"/>
      <c r="M243" s="162" t="s">
        <v>296</v>
      </c>
      <c r="N243" s="162" t="s">
        <v>1919</v>
      </c>
      <c r="O243" s="170" t="s">
        <v>297</v>
      </c>
      <c r="P243" s="162" t="s">
        <v>315</v>
      </c>
      <c r="Q243" s="169">
        <v>60</v>
      </c>
      <c r="R243" s="163"/>
      <c r="S243" s="163"/>
      <c r="T243" s="163"/>
      <c r="U243" s="163"/>
      <c r="V243" s="163"/>
      <c r="W243" s="163" t="s">
        <v>1652</v>
      </c>
      <c r="X243" s="163" t="s">
        <v>1928</v>
      </c>
      <c r="Y243" s="83"/>
      <c r="Z243" s="83"/>
      <c r="AA243" s="83" t="s">
        <v>1490</v>
      </c>
      <c r="AB243" s="83"/>
      <c r="AC243" s="83"/>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c r="GZ243" s="72"/>
      <c r="HA243" s="72"/>
    </row>
    <row r="244" spans="1:209" ht="25.5" customHeight="1" x14ac:dyDescent="0.2">
      <c r="A244" s="74">
        <v>85</v>
      </c>
      <c r="B244" s="83" t="s">
        <v>1547</v>
      </c>
      <c r="C244" s="83" t="s">
        <v>40</v>
      </c>
      <c r="D244" s="83" t="s">
        <v>89</v>
      </c>
      <c r="E244" s="83" t="s">
        <v>1902</v>
      </c>
      <c r="F244" s="83">
        <v>3</v>
      </c>
      <c r="G244" s="83" t="s">
        <v>262</v>
      </c>
      <c r="H244" s="83" t="s">
        <v>1593</v>
      </c>
      <c r="I244" s="83">
        <v>38</v>
      </c>
      <c r="J244" s="163">
        <v>3</v>
      </c>
      <c r="K244" s="163" t="s">
        <v>89</v>
      </c>
      <c r="L244" s="163"/>
      <c r="M244" s="162" t="s">
        <v>296</v>
      </c>
      <c r="N244" s="162" t="s">
        <v>1920</v>
      </c>
      <c r="O244" s="170" t="s">
        <v>297</v>
      </c>
      <c r="P244" s="162" t="s">
        <v>315</v>
      </c>
      <c r="Q244" s="169">
        <v>60</v>
      </c>
      <c r="R244" s="163"/>
      <c r="S244" s="163"/>
      <c r="T244" s="163"/>
      <c r="U244" s="163"/>
      <c r="V244" s="163"/>
      <c r="W244" s="163" t="s">
        <v>146</v>
      </c>
      <c r="X244" s="163" t="s">
        <v>1928</v>
      </c>
      <c r="Y244" s="83"/>
      <c r="Z244" s="83"/>
      <c r="AA244" s="83" t="s">
        <v>1490</v>
      </c>
      <c r="AB244" s="83"/>
      <c r="AC244" s="83"/>
    </row>
    <row r="245" spans="1:209" ht="25.5" customHeight="1" x14ac:dyDescent="0.2">
      <c r="A245" s="74">
        <v>31</v>
      </c>
      <c r="B245" s="83" t="s">
        <v>209</v>
      </c>
      <c r="C245" s="83" t="s">
        <v>202</v>
      </c>
      <c r="D245" s="83" t="s">
        <v>201</v>
      </c>
      <c r="E245" s="83" t="s">
        <v>1839</v>
      </c>
      <c r="F245" s="83">
        <v>5</v>
      </c>
      <c r="G245" s="83" t="s">
        <v>262</v>
      </c>
      <c r="H245" s="83" t="s">
        <v>1593</v>
      </c>
      <c r="I245" s="83">
        <v>55</v>
      </c>
      <c r="J245" s="163">
        <v>2</v>
      </c>
      <c r="K245" s="163" t="s">
        <v>201</v>
      </c>
      <c r="L245" s="163"/>
      <c r="M245" s="162" t="s">
        <v>296</v>
      </c>
      <c r="N245" s="162" t="s">
        <v>1921</v>
      </c>
      <c r="O245" s="170" t="s">
        <v>327</v>
      </c>
      <c r="P245" s="162" t="s">
        <v>315</v>
      </c>
      <c r="Q245" s="169">
        <v>60</v>
      </c>
      <c r="R245" s="163"/>
      <c r="S245" s="163"/>
      <c r="T245" s="163"/>
      <c r="U245" s="163"/>
      <c r="V245" s="163"/>
      <c r="W245" s="163" t="s">
        <v>143</v>
      </c>
      <c r="X245" s="163" t="s">
        <v>1931</v>
      </c>
      <c r="Y245" s="83"/>
      <c r="Z245" s="83"/>
      <c r="AA245" s="83" t="s">
        <v>1490</v>
      </c>
      <c r="AB245" s="83"/>
      <c r="AC245" s="83"/>
    </row>
    <row r="246" spans="1:209" ht="25.5" customHeight="1" x14ac:dyDescent="0.2">
      <c r="A246" s="74">
        <v>36</v>
      </c>
      <c r="B246" s="83" t="s">
        <v>1592</v>
      </c>
      <c r="C246" s="83" t="s">
        <v>1585</v>
      </c>
      <c r="D246" s="83" t="s">
        <v>202</v>
      </c>
      <c r="E246" s="83" t="s">
        <v>1850</v>
      </c>
      <c r="F246" s="83">
        <v>5</v>
      </c>
      <c r="G246" s="83" t="s">
        <v>262</v>
      </c>
      <c r="H246" s="83" t="s">
        <v>1593</v>
      </c>
      <c r="I246" s="83">
        <v>57</v>
      </c>
      <c r="J246" s="163">
        <v>3</v>
      </c>
      <c r="K246" s="163" t="s">
        <v>202</v>
      </c>
      <c r="L246" s="163"/>
      <c r="M246" s="162" t="s">
        <v>296</v>
      </c>
      <c r="N246" s="162" t="s">
        <v>1921</v>
      </c>
      <c r="O246" s="170" t="s">
        <v>327</v>
      </c>
      <c r="P246" s="162" t="s">
        <v>315</v>
      </c>
      <c r="Q246" s="169">
        <v>60</v>
      </c>
      <c r="R246" s="163"/>
      <c r="S246" s="163"/>
      <c r="T246" s="163"/>
      <c r="U246" s="163"/>
      <c r="V246" s="163"/>
      <c r="W246" s="163" t="s">
        <v>143</v>
      </c>
      <c r="X246" s="163" t="s">
        <v>1931</v>
      </c>
      <c r="Y246" s="83"/>
      <c r="Z246" s="83"/>
      <c r="AA246" s="83" t="s">
        <v>1490</v>
      </c>
      <c r="AB246" s="83"/>
      <c r="AC246" s="83"/>
    </row>
    <row r="247" spans="1:209" ht="25.5" customHeight="1" x14ac:dyDescent="0.2">
      <c r="A247" s="74">
        <v>101</v>
      </c>
      <c r="B247" s="83" t="s">
        <v>1586</v>
      </c>
      <c r="C247" s="83" t="s">
        <v>1725</v>
      </c>
      <c r="D247" s="83" t="s">
        <v>197</v>
      </c>
      <c r="E247" s="83" t="s">
        <v>1794</v>
      </c>
      <c r="F247" s="83">
        <v>4</v>
      </c>
      <c r="G247" s="83" t="s">
        <v>262</v>
      </c>
      <c r="H247" s="83" t="s">
        <v>1590</v>
      </c>
      <c r="I247" s="83">
        <v>38</v>
      </c>
      <c r="J247" s="163">
        <v>6</v>
      </c>
      <c r="K247" s="163" t="s">
        <v>197</v>
      </c>
      <c r="L247" s="163"/>
      <c r="M247" s="163" t="s">
        <v>186</v>
      </c>
      <c r="N247" s="163">
        <v>2</v>
      </c>
      <c r="O247" s="164" t="s">
        <v>303</v>
      </c>
      <c r="P247" s="163" t="s">
        <v>315</v>
      </c>
      <c r="Q247" s="169">
        <v>60</v>
      </c>
      <c r="R247" s="163"/>
      <c r="S247" s="163"/>
      <c r="T247" s="163"/>
      <c r="U247" s="163"/>
      <c r="V247" s="163"/>
      <c r="W247" s="163" t="s">
        <v>173</v>
      </c>
      <c r="X247" s="163" t="s">
        <v>1937</v>
      </c>
      <c r="Y247" s="83"/>
      <c r="Z247" s="83"/>
      <c r="AA247" s="83" t="s">
        <v>1490</v>
      </c>
      <c r="AB247" s="83"/>
      <c r="AC247" s="83"/>
    </row>
    <row r="248" spans="1:209" ht="25.5" customHeight="1" x14ac:dyDescent="0.2">
      <c r="A248" s="74">
        <v>55</v>
      </c>
      <c r="B248" s="83" t="s">
        <v>91</v>
      </c>
      <c r="C248" s="83" t="s">
        <v>60</v>
      </c>
      <c r="D248" s="83"/>
      <c r="E248" s="83" t="s">
        <v>474</v>
      </c>
      <c r="F248" s="83">
        <v>2</v>
      </c>
      <c r="G248" s="83" t="s">
        <v>262</v>
      </c>
      <c r="H248" s="83" t="s">
        <v>1590</v>
      </c>
      <c r="I248" s="83">
        <v>38</v>
      </c>
      <c r="J248" s="163">
        <v>6</v>
      </c>
      <c r="K248" s="163"/>
      <c r="L248" s="163"/>
      <c r="M248" s="163" t="s">
        <v>186</v>
      </c>
      <c r="N248" s="163">
        <v>2</v>
      </c>
      <c r="O248" s="164" t="s">
        <v>316</v>
      </c>
      <c r="P248" s="163" t="s">
        <v>315</v>
      </c>
      <c r="Q248" s="169">
        <v>60</v>
      </c>
      <c r="R248" s="163"/>
      <c r="S248" s="163"/>
      <c r="T248" s="163"/>
      <c r="U248" s="163"/>
      <c r="V248" s="163"/>
      <c r="W248" s="163" t="s">
        <v>145</v>
      </c>
      <c r="X248" s="163" t="s">
        <v>1937</v>
      </c>
      <c r="Y248" s="83"/>
      <c r="Z248" s="83"/>
      <c r="AA248" s="83" t="s">
        <v>1490</v>
      </c>
      <c r="AB248" s="83"/>
      <c r="AC248" s="83"/>
    </row>
    <row r="249" spans="1:209" ht="25.5" customHeight="1" x14ac:dyDescent="0.2">
      <c r="A249" s="74">
        <v>82</v>
      </c>
      <c r="B249" s="83" t="s">
        <v>1547</v>
      </c>
      <c r="C249" s="83" t="s">
        <v>40</v>
      </c>
      <c r="D249" s="83" t="s">
        <v>89</v>
      </c>
      <c r="E249" s="83" t="s">
        <v>1893</v>
      </c>
      <c r="F249" s="83">
        <v>3</v>
      </c>
      <c r="G249" s="83" t="s">
        <v>262</v>
      </c>
      <c r="H249" s="83" t="s">
        <v>1590</v>
      </c>
      <c r="I249" s="83">
        <v>38</v>
      </c>
      <c r="J249" s="163">
        <v>6</v>
      </c>
      <c r="K249" s="163" t="s">
        <v>89</v>
      </c>
      <c r="L249" s="163"/>
      <c r="M249" s="163" t="s">
        <v>186</v>
      </c>
      <c r="N249" s="163">
        <v>3</v>
      </c>
      <c r="O249" s="164" t="s">
        <v>303</v>
      </c>
      <c r="P249" s="163" t="s">
        <v>315</v>
      </c>
      <c r="Q249" s="169">
        <v>60</v>
      </c>
      <c r="R249" s="163"/>
      <c r="S249" s="163"/>
      <c r="T249" s="163"/>
      <c r="U249" s="163"/>
      <c r="V249" s="163"/>
      <c r="W249" s="163" t="s">
        <v>146</v>
      </c>
      <c r="X249" s="163" t="s">
        <v>1937</v>
      </c>
      <c r="Y249" s="83"/>
      <c r="Z249" s="83"/>
      <c r="AA249" s="83" t="s">
        <v>1490</v>
      </c>
      <c r="AB249" s="83"/>
      <c r="AC249" s="83"/>
    </row>
    <row r="250" spans="1:209" s="72" customFormat="1" ht="25.5" customHeight="1" x14ac:dyDescent="0.2">
      <c r="A250" s="74">
        <v>57</v>
      </c>
      <c r="B250" s="83" t="s">
        <v>91</v>
      </c>
      <c r="C250" s="83" t="s">
        <v>60</v>
      </c>
      <c r="D250" s="83"/>
      <c r="E250" s="83" t="s">
        <v>1804</v>
      </c>
      <c r="F250" s="83">
        <v>2</v>
      </c>
      <c r="G250" s="83" t="s">
        <v>262</v>
      </c>
      <c r="H250" s="83" t="s">
        <v>1643</v>
      </c>
      <c r="I250" s="83">
        <v>38</v>
      </c>
      <c r="J250" s="163">
        <v>3</v>
      </c>
      <c r="K250" s="163"/>
      <c r="L250" s="163"/>
      <c r="M250" s="163" t="s">
        <v>296</v>
      </c>
      <c r="N250" s="163">
        <v>2</v>
      </c>
      <c r="O250" s="164" t="s">
        <v>328</v>
      </c>
      <c r="P250" s="163" t="s">
        <v>332</v>
      </c>
      <c r="Q250" s="169">
        <v>60</v>
      </c>
      <c r="R250" s="163"/>
      <c r="S250" s="163"/>
      <c r="T250" s="163"/>
      <c r="U250" s="163"/>
      <c r="V250" s="163"/>
      <c r="W250" s="163" t="s">
        <v>145</v>
      </c>
      <c r="X250" s="163" t="s">
        <v>1949</v>
      </c>
      <c r="Y250" s="83"/>
      <c r="Z250" s="83"/>
      <c r="AA250" s="83" t="s">
        <v>1490</v>
      </c>
      <c r="AB250" s="83"/>
      <c r="AC250" s="83"/>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4"/>
      <c r="FB250" s="84"/>
      <c r="FC250" s="84"/>
      <c r="FD250" s="84"/>
      <c r="FE250" s="84"/>
      <c r="FF250" s="84"/>
      <c r="FG250" s="84"/>
      <c r="FH250" s="84"/>
      <c r="FI250" s="84"/>
      <c r="FJ250" s="84"/>
      <c r="FK250" s="84"/>
      <c r="FL250" s="84"/>
      <c r="FM250" s="84"/>
      <c r="FN250" s="84"/>
      <c r="FO250" s="84"/>
      <c r="FP250" s="84"/>
      <c r="FQ250" s="84"/>
      <c r="FR250" s="84"/>
      <c r="FS250" s="84"/>
      <c r="FT250" s="84"/>
      <c r="FU250" s="84"/>
      <c r="FV250" s="84"/>
      <c r="FW250" s="84"/>
      <c r="FX250" s="84"/>
      <c r="FY250" s="84"/>
      <c r="FZ250" s="84"/>
      <c r="GA250" s="84"/>
      <c r="GB250" s="84"/>
      <c r="GC250" s="84"/>
      <c r="GD250" s="84"/>
      <c r="GE250" s="84"/>
      <c r="GF250" s="84"/>
      <c r="GG250" s="84"/>
      <c r="GH250" s="84"/>
      <c r="GI250" s="84"/>
      <c r="GJ250" s="84"/>
      <c r="GK250" s="84"/>
      <c r="GL250" s="84"/>
      <c r="GM250" s="84"/>
      <c r="GN250" s="84"/>
      <c r="GO250" s="84"/>
      <c r="GP250" s="84"/>
      <c r="GQ250" s="84"/>
      <c r="GR250" s="84"/>
      <c r="GS250" s="84"/>
      <c r="GT250" s="84"/>
      <c r="GU250" s="84"/>
      <c r="GV250" s="84"/>
      <c r="GW250" s="84"/>
      <c r="GX250" s="84"/>
      <c r="GY250" s="84"/>
      <c r="GZ250" s="84"/>
      <c r="HA250" s="84"/>
    </row>
    <row r="251" spans="1:209" s="72" customFormat="1" ht="25.5" customHeight="1" x14ac:dyDescent="0.2">
      <c r="A251" s="74">
        <v>108</v>
      </c>
      <c r="B251" s="83" t="s">
        <v>1548</v>
      </c>
      <c r="C251" s="83" t="s">
        <v>43</v>
      </c>
      <c r="D251" s="83" t="s">
        <v>29</v>
      </c>
      <c r="E251" s="83" t="s">
        <v>1779</v>
      </c>
      <c r="F251" s="83">
        <v>3</v>
      </c>
      <c r="G251" s="83" t="s">
        <v>262</v>
      </c>
      <c r="H251" s="83" t="s">
        <v>1643</v>
      </c>
      <c r="I251" s="83">
        <v>37</v>
      </c>
      <c r="J251" s="163">
        <v>3</v>
      </c>
      <c r="K251" s="163" t="s">
        <v>29</v>
      </c>
      <c r="L251" s="163"/>
      <c r="M251" s="163" t="s">
        <v>296</v>
      </c>
      <c r="N251" s="163">
        <v>2</v>
      </c>
      <c r="O251" s="164" t="s">
        <v>326</v>
      </c>
      <c r="P251" s="163" t="s">
        <v>332</v>
      </c>
      <c r="Q251" s="169">
        <v>60</v>
      </c>
      <c r="R251" s="163"/>
      <c r="S251" s="163"/>
      <c r="T251" s="163"/>
      <c r="U251" s="163"/>
      <c r="V251" s="163"/>
      <c r="W251" s="163" t="s">
        <v>173</v>
      </c>
      <c r="X251" s="163" t="s">
        <v>1949</v>
      </c>
      <c r="Y251" s="83"/>
      <c r="Z251" s="83"/>
      <c r="AA251" s="83" t="s">
        <v>1490</v>
      </c>
      <c r="AB251" s="83"/>
      <c r="AC251" s="83"/>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c r="EJ251" s="84"/>
      <c r="EK251" s="84"/>
      <c r="EL251" s="84"/>
      <c r="EM251" s="84"/>
      <c r="EN251" s="84"/>
      <c r="EO251" s="84"/>
      <c r="EP251" s="84"/>
      <c r="EQ251" s="84"/>
      <c r="ER251" s="84"/>
      <c r="ES251" s="84"/>
      <c r="ET251" s="84"/>
      <c r="EU251" s="84"/>
      <c r="EV251" s="84"/>
      <c r="EW251" s="84"/>
      <c r="EX251" s="84"/>
      <c r="EY251" s="84"/>
      <c r="EZ251" s="84"/>
      <c r="FA251" s="84"/>
      <c r="FB251" s="84"/>
      <c r="FC251" s="84"/>
      <c r="FD251" s="84"/>
      <c r="FE251" s="84"/>
      <c r="FF251" s="84"/>
      <c r="FG251" s="84"/>
      <c r="FH251" s="84"/>
      <c r="FI251" s="84"/>
      <c r="FJ251" s="84"/>
      <c r="FK251" s="84"/>
      <c r="FL251" s="84"/>
      <c r="FM251" s="84"/>
      <c r="FN251" s="84"/>
      <c r="FO251" s="84"/>
      <c r="FP251" s="84"/>
      <c r="FQ251" s="84"/>
      <c r="FR251" s="84"/>
      <c r="FS251" s="84"/>
      <c r="FT251" s="84"/>
      <c r="FU251" s="84"/>
      <c r="FV251" s="84"/>
      <c r="FW251" s="84"/>
      <c r="FX251" s="84"/>
      <c r="FY251" s="84"/>
      <c r="FZ251" s="84"/>
      <c r="GA251" s="84"/>
      <c r="GB251" s="84"/>
      <c r="GC251" s="84"/>
      <c r="GD251" s="84"/>
      <c r="GE251" s="84"/>
      <c r="GF251" s="84"/>
      <c r="GG251" s="84"/>
      <c r="GH251" s="84"/>
      <c r="GI251" s="84"/>
      <c r="GJ251" s="84"/>
      <c r="GK251" s="84"/>
      <c r="GL251" s="84"/>
      <c r="GM251" s="84"/>
      <c r="GN251" s="84"/>
      <c r="GO251" s="84"/>
      <c r="GP251" s="84"/>
      <c r="GQ251" s="84"/>
      <c r="GR251" s="84"/>
      <c r="GS251" s="84"/>
      <c r="GT251" s="84"/>
      <c r="GU251" s="84"/>
      <c r="GV251" s="84"/>
      <c r="GW251" s="84"/>
      <c r="GX251" s="84"/>
      <c r="GY251" s="84"/>
      <c r="GZ251" s="84"/>
      <c r="HA251" s="84"/>
    </row>
    <row r="252" spans="1:209" s="72" customFormat="1" ht="25.5" customHeight="1" x14ac:dyDescent="0.2">
      <c r="A252" s="74">
        <v>28</v>
      </c>
      <c r="B252" s="83" t="s">
        <v>1545</v>
      </c>
      <c r="C252" s="83" t="s">
        <v>1546</v>
      </c>
      <c r="D252" s="83"/>
      <c r="E252" s="83" t="s">
        <v>1873</v>
      </c>
      <c r="F252" s="83">
        <v>3</v>
      </c>
      <c r="G252" s="83" t="s">
        <v>262</v>
      </c>
      <c r="H252" s="83" t="s">
        <v>1643</v>
      </c>
      <c r="I252" s="83">
        <v>38</v>
      </c>
      <c r="J252" s="163">
        <v>3</v>
      </c>
      <c r="K252" s="163"/>
      <c r="L252" s="163"/>
      <c r="M252" s="163" t="s">
        <v>296</v>
      </c>
      <c r="N252" s="163">
        <v>5</v>
      </c>
      <c r="O252" s="164" t="s">
        <v>326</v>
      </c>
      <c r="P252" s="163" t="s">
        <v>332</v>
      </c>
      <c r="Q252" s="169">
        <v>60</v>
      </c>
      <c r="R252" s="163"/>
      <c r="S252" s="163"/>
      <c r="T252" s="163"/>
      <c r="U252" s="163"/>
      <c r="V252" s="163"/>
      <c r="W252" s="163" t="s">
        <v>1652</v>
      </c>
      <c r="X252" s="163" t="s">
        <v>1949</v>
      </c>
      <c r="Y252" s="83"/>
      <c r="Z252" s="83"/>
      <c r="AA252" s="83" t="s">
        <v>1490</v>
      </c>
      <c r="AB252" s="83"/>
      <c r="AC252" s="83"/>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c r="EJ252" s="84"/>
      <c r="EK252" s="84"/>
      <c r="EL252" s="84"/>
      <c r="EM252" s="84"/>
      <c r="EN252" s="84"/>
      <c r="EO252" s="84"/>
      <c r="EP252" s="84"/>
      <c r="EQ252" s="84"/>
      <c r="ER252" s="84"/>
      <c r="ES252" s="84"/>
      <c r="ET252" s="84"/>
      <c r="EU252" s="84"/>
      <c r="EV252" s="84"/>
      <c r="EW252" s="84"/>
      <c r="EX252" s="84"/>
      <c r="EY252" s="84"/>
      <c r="EZ252" s="84"/>
      <c r="FA252" s="84"/>
      <c r="FB252" s="84"/>
      <c r="FC252" s="84"/>
      <c r="FD252" s="84"/>
      <c r="FE252" s="84"/>
      <c r="FF252" s="84"/>
      <c r="FG252" s="84"/>
      <c r="FH252" s="84"/>
      <c r="FI252" s="84"/>
      <c r="FJ252" s="84"/>
      <c r="FK252" s="84"/>
      <c r="FL252" s="84"/>
      <c r="FM252" s="84"/>
      <c r="FN252" s="84"/>
      <c r="FO252" s="84"/>
      <c r="FP252" s="84"/>
      <c r="FQ252" s="84"/>
      <c r="FR252" s="84"/>
      <c r="FS252" s="84"/>
      <c r="FT252" s="84"/>
      <c r="FU252" s="84"/>
      <c r="FV252" s="84"/>
      <c r="FW252" s="84"/>
      <c r="FX252" s="84"/>
      <c r="FY252" s="84"/>
      <c r="FZ252" s="84"/>
      <c r="GA252" s="84"/>
      <c r="GB252" s="84"/>
      <c r="GC252" s="84"/>
      <c r="GD252" s="84"/>
      <c r="GE252" s="84"/>
      <c r="GF252" s="84"/>
      <c r="GG252" s="84"/>
      <c r="GH252" s="84"/>
      <c r="GI252" s="84"/>
      <c r="GJ252" s="84"/>
      <c r="GK252" s="84"/>
      <c r="GL252" s="84"/>
      <c r="GM252" s="84"/>
      <c r="GN252" s="84"/>
      <c r="GO252" s="84"/>
      <c r="GP252" s="84"/>
      <c r="GQ252" s="84"/>
      <c r="GR252" s="84"/>
      <c r="GS252" s="84"/>
      <c r="GT252" s="84"/>
      <c r="GU252" s="84"/>
      <c r="GV252" s="84"/>
      <c r="GW252" s="84"/>
      <c r="GX252" s="84"/>
      <c r="GY252" s="84"/>
      <c r="GZ252" s="84"/>
      <c r="HA252" s="84"/>
    </row>
    <row r="253" spans="1:209" s="72" customFormat="1" ht="25.5" customHeight="1" x14ac:dyDescent="0.2">
      <c r="A253" s="74">
        <v>84</v>
      </c>
      <c r="B253" s="83" t="s">
        <v>1547</v>
      </c>
      <c r="C253" s="83" t="s">
        <v>40</v>
      </c>
      <c r="D253" s="83" t="s">
        <v>89</v>
      </c>
      <c r="E253" s="83" t="s">
        <v>1898</v>
      </c>
      <c r="F253" s="83">
        <v>3</v>
      </c>
      <c r="G253" s="83" t="s">
        <v>262</v>
      </c>
      <c r="H253" s="83" t="s">
        <v>1643</v>
      </c>
      <c r="I253" s="83">
        <v>38</v>
      </c>
      <c r="J253" s="163">
        <v>3</v>
      </c>
      <c r="K253" s="163" t="s">
        <v>89</v>
      </c>
      <c r="L253" s="163"/>
      <c r="M253" s="163" t="s">
        <v>296</v>
      </c>
      <c r="N253" s="163">
        <v>6</v>
      </c>
      <c r="O253" s="164" t="s">
        <v>326</v>
      </c>
      <c r="P253" s="163" t="s">
        <v>332</v>
      </c>
      <c r="Q253" s="169">
        <v>60</v>
      </c>
      <c r="R253" s="163"/>
      <c r="S253" s="163"/>
      <c r="T253" s="163"/>
      <c r="U253" s="163"/>
      <c r="V253" s="163"/>
      <c r="W253" s="163" t="s">
        <v>146</v>
      </c>
      <c r="X253" s="163" t="s">
        <v>1949</v>
      </c>
      <c r="Y253" s="83"/>
      <c r="Z253" s="83"/>
      <c r="AA253" s="83" t="s">
        <v>1490</v>
      </c>
      <c r="AB253" s="83"/>
      <c r="AC253" s="83"/>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c r="EJ253" s="84"/>
      <c r="EK253" s="84"/>
      <c r="EL253" s="84"/>
      <c r="EM253" s="84"/>
      <c r="EN253" s="84"/>
      <c r="EO253" s="84"/>
      <c r="EP253" s="84"/>
      <c r="EQ253" s="84"/>
      <c r="ER253" s="84"/>
      <c r="ES253" s="84"/>
      <c r="ET253" s="84"/>
      <c r="EU253" s="84"/>
      <c r="EV253" s="84"/>
      <c r="EW253" s="84"/>
      <c r="EX253" s="84"/>
      <c r="EY253" s="84"/>
      <c r="EZ253" s="84"/>
      <c r="FA253" s="84"/>
      <c r="FB253" s="84"/>
      <c r="FC253" s="84"/>
      <c r="FD253" s="84"/>
      <c r="FE253" s="84"/>
      <c r="FF253" s="84"/>
      <c r="FG253" s="84"/>
      <c r="FH253" s="84"/>
      <c r="FI253" s="84"/>
      <c r="FJ253" s="84"/>
      <c r="FK253" s="84"/>
      <c r="FL253" s="84"/>
      <c r="FM253" s="84"/>
      <c r="FN253" s="84"/>
      <c r="FO253" s="84"/>
      <c r="FP253" s="84"/>
      <c r="FQ253" s="84"/>
      <c r="FR253" s="84"/>
      <c r="FS253" s="84"/>
      <c r="FT253" s="84"/>
      <c r="FU253" s="84"/>
      <c r="FV253" s="84"/>
      <c r="FW253" s="84"/>
      <c r="FX253" s="84"/>
      <c r="FY253" s="84"/>
      <c r="FZ253" s="84"/>
      <c r="GA253" s="84"/>
      <c r="GB253" s="84"/>
      <c r="GC253" s="84"/>
      <c r="GD253" s="84"/>
      <c r="GE253" s="84"/>
      <c r="GF253" s="84"/>
      <c r="GG253" s="84"/>
      <c r="GH253" s="84"/>
      <c r="GI253" s="84"/>
      <c r="GJ253" s="84"/>
      <c r="GK253" s="84"/>
      <c r="GL253" s="84"/>
      <c r="GM253" s="84"/>
      <c r="GN253" s="84"/>
      <c r="GO253" s="84"/>
      <c r="GP253" s="84"/>
      <c r="GQ253" s="84"/>
      <c r="GR253" s="84"/>
      <c r="GS253" s="84"/>
      <c r="GT253" s="84"/>
      <c r="GU253" s="84"/>
      <c r="GV253" s="84"/>
      <c r="GW253" s="84"/>
      <c r="GX253" s="84"/>
      <c r="GY253" s="84"/>
      <c r="GZ253" s="84"/>
      <c r="HA253" s="84"/>
    </row>
    <row r="254" spans="1:209" s="72" customFormat="1" ht="25.5" customHeight="1" x14ac:dyDescent="0.2">
      <c r="A254" s="74">
        <v>107</v>
      </c>
      <c r="B254" s="83" t="s">
        <v>1548</v>
      </c>
      <c r="C254" s="83" t="s">
        <v>43</v>
      </c>
      <c r="D254" s="83" t="s">
        <v>29</v>
      </c>
      <c r="E254" s="83" t="s">
        <v>1769</v>
      </c>
      <c r="F254" s="83">
        <v>3</v>
      </c>
      <c r="G254" s="83" t="s">
        <v>262</v>
      </c>
      <c r="H254" s="83" t="s">
        <v>1593</v>
      </c>
      <c r="I254" s="83">
        <v>36</v>
      </c>
      <c r="J254" s="163">
        <v>3</v>
      </c>
      <c r="K254" s="163" t="s">
        <v>29</v>
      </c>
      <c r="L254" s="163"/>
      <c r="M254" s="162" t="s">
        <v>296</v>
      </c>
      <c r="N254" s="162" t="s">
        <v>1918</v>
      </c>
      <c r="O254" s="162" t="s">
        <v>304</v>
      </c>
      <c r="P254" s="162" t="s">
        <v>332</v>
      </c>
      <c r="Q254" s="169">
        <v>60</v>
      </c>
      <c r="R254" s="163"/>
      <c r="S254" s="163"/>
      <c r="T254" s="163"/>
      <c r="U254" s="163"/>
      <c r="V254" s="163"/>
      <c r="W254" s="163" t="s">
        <v>173</v>
      </c>
      <c r="X254" s="163" t="s">
        <v>1929</v>
      </c>
      <c r="Y254" s="83"/>
      <c r="Z254" s="83"/>
      <c r="AA254" s="83" t="s">
        <v>1490</v>
      </c>
      <c r="AB254" s="83"/>
      <c r="AC254" s="83"/>
    </row>
    <row r="255" spans="1:209" s="72" customFormat="1" ht="25.5" customHeight="1" x14ac:dyDescent="0.2">
      <c r="A255" s="74">
        <v>10</v>
      </c>
      <c r="B255" s="83" t="s">
        <v>239</v>
      </c>
      <c r="C255" s="83" t="s">
        <v>84</v>
      </c>
      <c r="D255" s="83"/>
      <c r="E255" s="83" t="s">
        <v>479</v>
      </c>
      <c r="F255" s="83">
        <v>2</v>
      </c>
      <c r="G255" s="83" t="s">
        <v>262</v>
      </c>
      <c r="H255" s="83" t="s">
        <v>1593</v>
      </c>
      <c r="I255" s="83">
        <v>38</v>
      </c>
      <c r="J255" s="163">
        <v>3</v>
      </c>
      <c r="K255" s="163"/>
      <c r="L255" s="163"/>
      <c r="M255" s="162" t="s">
        <v>296</v>
      </c>
      <c r="N255" s="162" t="s">
        <v>1918</v>
      </c>
      <c r="O255" s="170" t="s">
        <v>297</v>
      </c>
      <c r="P255" s="162" t="s">
        <v>332</v>
      </c>
      <c r="Q255" s="169">
        <v>60</v>
      </c>
      <c r="R255" s="163"/>
      <c r="S255" s="163"/>
      <c r="T255" s="163"/>
      <c r="U255" s="163"/>
      <c r="V255" s="163"/>
      <c r="W255" s="163" t="s">
        <v>144</v>
      </c>
      <c r="X255" s="163" t="s">
        <v>1929</v>
      </c>
      <c r="Y255" s="83"/>
      <c r="Z255" s="83"/>
      <c r="AA255" s="83" t="s">
        <v>1490</v>
      </c>
      <c r="AB255" s="83"/>
      <c r="AC255" s="83"/>
      <c r="AD255" s="84"/>
      <c r="AE255" s="84"/>
    </row>
    <row r="256" spans="1:209" ht="25.5" customHeight="1" x14ac:dyDescent="0.2">
      <c r="A256" s="74">
        <v>25</v>
      </c>
      <c r="B256" s="83" t="s">
        <v>1545</v>
      </c>
      <c r="C256" s="83" t="s">
        <v>1546</v>
      </c>
      <c r="D256" s="83"/>
      <c r="E256" s="83" t="s">
        <v>1862</v>
      </c>
      <c r="F256" s="83">
        <v>3</v>
      </c>
      <c r="G256" s="83" t="s">
        <v>262</v>
      </c>
      <c r="H256" s="83" t="s">
        <v>1593</v>
      </c>
      <c r="I256" s="83">
        <v>38</v>
      </c>
      <c r="J256" s="163">
        <v>3</v>
      </c>
      <c r="K256" s="163"/>
      <c r="L256" s="163"/>
      <c r="M256" s="162" t="s">
        <v>296</v>
      </c>
      <c r="N256" s="162" t="s">
        <v>1919</v>
      </c>
      <c r="O256" s="170" t="s">
        <v>297</v>
      </c>
      <c r="P256" s="162" t="s">
        <v>332</v>
      </c>
      <c r="Q256" s="169">
        <v>60</v>
      </c>
      <c r="R256" s="163"/>
      <c r="S256" s="163"/>
      <c r="T256" s="163"/>
      <c r="U256" s="163"/>
      <c r="V256" s="163"/>
      <c r="W256" s="163" t="s">
        <v>1652</v>
      </c>
      <c r="X256" s="163" t="s">
        <v>1929</v>
      </c>
      <c r="Y256" s="83"/>
      <c r="Z256" s="83"/>
      <c r="AA256" s="83" t="s">
        <v>1490</v>
      </c>
      <c r="AB256" s="83"/>
      <c r="AC256" s="83"/>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c r="CC256" s="72"/>
      <c r="CD256" s="72"/>
      <c r="CE256" s="72"/>
      <c r="CF256" s="72"/>
      <c r="CG256" s="72"/>
      <c r="CH256" s="72"/>
      <c r="CI256" s="72"/>
      <c r="CJ256" s="72"/>
      <c r="CK256" s="72"/>
      <c r="CL256" s="72"/>
      <c r="CM256" s="72"/>
      <c r="CN256" s="72"/>
      <c r="CO256" s="72"/>
      <c r="CP256" s="72"/>
      <c r="CQ256" s="72"/>
      <c r="CR256" s="72"/>
      <c r="CS256" s="72"/>
      <c r="CT256" s="72"/>
      <c r="CU256" s="72"/>
      <c r="CV256" s="72"/>
      <c r="CW256" s="72"/>
      <c r="CX256" s="72"/>
      <c r="CY256" s="72"/>
      <c r="CZ256" s="72"/>
      <c r="DA256" s="72"/>
      <c r="DB256" s="72"/>
      <c r="DC256" s="72"/>
      <c r="DD256" s="72"/>
      <c r="DE256" s="72"/>
      <c r="DF256" s="72"/>
      <c r="DG256" s="72"/>
      <c r="DH256" s="72"/>
      <c r="DI256" s="72"/>
      <c r="DJ256" s="72"/>
      <c r="DK256" s="72"/>
      <c r="DL256" s="72"/>
      <c r="DM256" s="72"/>
      <c r="DN256" s="72"/>
      <c r="DO256" s="72"/>
      <c r="DP256" s="72"/>
      <c r="DQ256" s="72"/>
      <c r="DR256" s="72"/>
      <c r="DS256" s="72"/>
      <c r="DT256" s="72"/>
      <c r="DU256" s="72"/>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row>
    <row r="257" spans="1:209" ht="25.5" customHeight="1" x14ac:dyDescent="0.2">
      <c r="A257" s="74">
        <v>34</v>
      </c>
      <c r="B257" s="83" t="s">
        <v>209</v>
      </c>
      <c r="C257" s="83" t="s">
        <v>202</v>
      </c>
      <c r="D257" s="83" t="s">
        <v>201</v>
      </c>
      <c r="E257" s="83" t="s">
        <v>1846</v>
      </c>
      <c r="F257" s="83">
        <v>5</v>
      </c>
      <c r="G257" s="83" t="s">
        <v>262</v>
      </c>
      <c r="H257" s="83" t="s">
        <v>1643</v>
      </c>
      <c r="I257" s="83">
        <v>57</v>
      </c>
      <c r="J257" s="163">
        <v>3</v>
      </c>
      <c r="K257" s="163" t="s">
        <v>201</v>
      </c>
      <c r="L257" s="163"/>
      <c r="M257" s="163" t="s">
        <v>296</v>
      </c>
      <c r="N257" s="163" t="s">
        <v>1923</v>
      </c>
      <c r="O257" s="164" t="s">
        <v>327</v>
      </c>
      <c r="P257" s="163" t="s">
        <v>332</v>
      </c>
      <c r="Q257" s="169">
        <v>60</v>
      </c>
      <c r="R257" s="163"/>
      <c r="S257" s="163"/>
      <c r="T257" s="163"/>
      <c r="U257" s="163"/>
      <c r="V257" s="163"/>
      <c r="W257" s="163" t="s">
        <v>143</v>
      </c>
      <c r="X257" s="163" t="s">
        <v>1952</v>
      </c>
      <c r="Y257" s="83"/>
      <c r="Z257" s="83"/>
      <c r="AA257" s="83" t="s">
        <v>1490</v>
      </c>
      <c r="AB257" s="83"/>
      <c r="AC257" s="83"/>
    </row>
    <row r="258" spans="1:209" ht="25.5" customHeight="1" x14ac:dyDescent="0.2">
      <c r="A258" s="74">
        <v>38</v>
      </c>
      <c r="B258" s="83" t="s">
        <v>1592</v>
      </c>
      <c r="C258" s="83" t="s">
        <v>1585</v>
      </c>
      <c r="D258" s="83" t="s">
        <v>202</v>
      </c>
      <c r="E258" s="83" t="s">
        <v>1855</v>
      </c>
      <c r="F258" s="83">
        <v>5</v>
      </c>
      <c r="G258" s="83" t="s">
        <v>262</v>
      </c>
      <c r="H258" s="83" t="s">
        <v>1643</v>
      </c>
      <c r="I258" s="83">
        <v>57</v>
      </c>
      <c r="J258" s="163">
        <v>3</v>
      </c>
      <c r="K258" s="163" t="s">
        <v>202</v>
      </c>
      <c r="L258" s="163"/>
      <c r="M258" s="163" t="s">
        <v>296</v>
      </c>
      <c r="N258" s="163" t="s">
        <v>1923</v>
      </c>
      <c r="O258" s="164" t="s">
        <v>327</v>
      </c>
      <c r="P258" s="163" t="s">
        <v>332</v>
      </c>
      <c r="Q258" s="169">
        <v>60</v>
      </c>
      <c r="R258" s="163"/>
      <c r="S258" s="163"/>
      <c r="T258" s="163"/>
      <c r="U258" s="163"/>
      <c r="V258" s="163"/>
      <c r="W258" s="163" t="s">
        <v>143</v>
      </c>
      <c r="X258" s="163" t="s">
        <v>1952</v>
      </c>
      <c r="Y258" s="83"/>
      <c r="Z258" s="83"/>
      <c r="AA258" s="83" t="s">
        <v>1490</v>
      </c>
      <c r="AB258" s="83"/>
      <c r="AC258" s="83"/>
    </row>
    <row r="259" spans="1:209" ht="25.5" customHeight="1" x14ac:dyDescent="0.2">
      <c r="A259" s="74">
        <v>85</v>
      </c>
      <c r="B259" s="83" t="s">
        <v>1547</v>
      </c>
      <c r="C259" s="83" t="s">
        <v>40</v>
      </c>
      <c r="D259" s="83" t="s">
        <v>89</v>
      </c>
      <c r="E259" s="83" t="s">
        <v>1903</v>
      </c>
      <c r="F259" s="83">
        <v>3</v>
      </c>
      <c r="G259" s="83" t="s">
        <v>262</v>
      </c>
      <c r="H259" s="83" t="s">
        <v>1593</v>
      </c>
      <c r="I259" s="83">
        <v>38</v>
      </c>
      <c r="J259" s="163">
        <v>3</v>
      </c>
      <c r="K259" s="163" t="s">
        <v>89</v>
      </c>
      <c r="L259" s="163"/>
      <c r="M259" s="162" t="s">
        <v>296</v>
      </c>
      <c r="N259" s="162" t="s">
        <v>1920</v>
      </c>
      <c r="O259" s="170" t="s">
        <v>297</v>
      </c>
      <c r="P259" s="162" t="s">
        <v>332</v>
      </c>
      <c r="Q259" s="169">
        <v>60</v>
      </c>
      <c r="R259" s="163"/>
      <c r="S259" s="163"/>
      <c r="T259" s="163"/>
      <c r="U259" s="163"/>
      <c r="V259" s="163"/>
      <c r="W259" s="163" t="s">
        <v>146</v>
      </c>
      <c r="X259" s="163" t="s">
        <v>1929</v>
      </c>
      <c r="Y259" s="83"/>
      <c r="Z259" s="83"/>
      <c r="AA259" s="83" t="s">
        <v>1490</v>
      </c>
      <c r="AB259" s="83"/>
      <c r="AC259" s="83"/>
    </row>
    <row r="260" spans="1:209" ht="25.5" customHeight="1" x14ac:dyDescent="0.2">
      <c r="A260" s="74">
        <v>57</v>
      </c>
      <c r="B260" s="83" t="s">
        <v>91</v>
      </c>
      <c r="C260" s="83" t="s">
        <v>60</v>
      </c>
      <c r="D260" s="83"/>
      <c r="E260" s="83" t="s">
        <v>1805</v>
      </c>
      <c r="F260" s="83">
        <v>2</v>
      </c>
      <c r="G260" s="83" t="s">
        <v>262</v>
      </c>
      <c r="H260" s="83" t="s">
        <v>1643</v>
      </c>
      <c r="I260" s="83">
        <v>38</v>
      </c>
      <c r="J260" s="163">
        <v>3</v>
      </c>
      <c r="K260" s="163"/>
      <c r="L260" s="163"/>
      <c r="M260" s="163" t="s">
        <v>296</v>
      </c>
      <c r="N260" s="163">
        <v>2</v>
      </c>
      <c r="O260" s="164" t="s">
        <v>328</v>
      </c>
      <c r="P260" s="163" t="s">
        <v>333</v>
      </c>
      <c r="Q260" s="169">
        <v>60</v>
      </c>
      <c r="R260" s="163"/>
      <c r="S260" s="163"/>
      <c r="T260" s="163"/>
      <c r="U260" s="163"/>
      <c r="V260" s="163"/>
      <c r="W260" s="163" t="s">
        <v>145</v>
      </c>
      <c r="X260" s="163" t="s">
        <v>1950</v>
      </c>
      <c r="Y260" s="83"/>
      <c r="Z260" s="83"/>
      <c r="AA260" s="83" t="s">
        <v>1490</v>
      </c>
      <c r="AB260" s="83"/>
      <c r="AC260" s="83"/>
    </row>
    <row r="261" spans="1:209" ht="25.5" customHeight="1" x14ac:dyDescent="0.2">
      <c r="A261" s="74">
        <v>108</v>
      </c>
      <c r="B261" s="83" t="s">
        <v>1548</v>
      </c>
      <c r="C261" s="83" t="s">
        <v>43</v>
      </c>
      <c r="D261" s="83" t="s">
        <v>29</v>
      </c>
      <c r="E261" s="83" t="s">
        <v>1780</v>
      </c>
      <c r="F261" s="83">
        <v>3</v>
      </c>
      <c r="G261" s="83" t="s">
        <v>262</v>
      </c>
      <c r="H261" s="83" t="s">
        <v>1643</v>
      </c>
      <c r="I261" s="83">
        <v>37</v>
      </c>
      <c r="J261" s="163">
        <v>3</v>
      </c>
      <c r="K261" s="163" t="s">
        <v>29</v>
      </c>
      <c r="L261" s="163"/>
      <c r="M261" s="163" t="s">
        <v>296</v>
      </c>
      <c r="N261" s="163">
        <v>2</v>
      </c>
      <c r="O261" s="164" t="s">
        <v>326</v>
      </c>
      <c r="P261" s="163" t="s">
        <v>333</v>
      </c>
      <c r="Q261" s="169">
        <v>60</v>
      </c>
      <c r="R261" s="163"/>
      <c r="S261" s="163"/>
      <c r="T261" s="163"/>
      <c r="U261" s="163"/>
      <c r="V261" s="163"/>
      <c r="W261" s="163" t="s">
        <v>173</v>
      </c>
      <c r="X261" s="163" t="s">
        <v>1950</v>
      </c>
      <c r="Y261" s="83"/>
      <c r="Z261" s="83"/>
      <c r="AA261" s="83" t="s">
        <v>1490</v>
      </c>
      <c r="AB261" s="83"/>
      <c r="AC261" s="83"/>
    </row>
    <row r="262" spans="1:209" ht="25.5" customHeight="1" x14ac:dyDescent="0.2">
      <c r="A262" s="74">
        <v>28</v>
      </c>
      <c r="B262" s="83" t="s">
        <v>1545</v>
      </c>
      <c r="C262" s="83" t="s">
        <v>1546</v>
      </c>
      <c r="D262" s="83"/>
      <c r="E262" s="83" t="s">
        <v>1874</v>
      </c>
      <c r="F262" s="83">
        <v>3</v>
      </c>
      <c r="G262" s="83" t="s">
        <v>262</v>
      </c>
      <c r="H262" s="83" t="s">
        <v>1643</v>
      </c>
      <c r="I262" s="83">
        <v>38</v>
      </c>
      <c r="J262" s="163">
        <v>3</v>
      </c>
      <c r="K262" s="163"/>
      <c r="L262" s="163"/>
      <c r="M262" s="163" t="s">
        <v>296</v>
      </c>
      <c r="N262" s="163">
        <v>5</v>
      </c>
      <c r="O262" s="164" t="s">
        <v>326</v>
      </c>
      <c r="P262" s="163" t="s">
        <v>333</v>
      </c>
      <c r="Q262" s="169">
        <v>60</v>
      </c>
      <c r="R262" s="163"/>
      <c r="S262" s="163"/>
      <c r="T262" s="163"/>
      <c r="U262" s="163"/>
      <c r="V262" s="163"/>
      <c r="W262" s="163" t="s">
        <v>1652</v>
      </c>
      <c r="X262" s="163" t="s">
        <v>1950</v>
      </c>
      <c r="Y262" s="83"/>
      <c r="Z262" s="83"/>
      <c r="AA262" s="83" t="s">
        <v>1490</v>
      </c>
      <c r="AB262" s="83"/>
      <c r="AC262" s="83"/>
    </row>
    <row r="263" spans="1:209" ht="25.5" customHeight="1" x14ac:dyDescent="0.2">
      <c r="A263" s="74">
        <v>84</v>
      </c>
      <c r="B263" s="83" t="s">
        <v>1547</v>
      </c>
      <c r="C263" s="83" t="s">
        <v>40</v>
      </c>
      <c r="D263" s="83" t="s">
        <v>89</v>
      </c>
      <c r="E263" s="83" t="s">
        <v>1899</v>
      </c>
      <c r="F263" s="83">
        <v>3</v>
      </c>
      <c r="G263" s="83" t="s">
        <v>262</v>
      </c>
      <c r="H263" s="83" t="s">
        <v>1643</v>
      </c>
      <c r="I263" s="83">
        <v>38</v>
      </c>
      <c r="J263" s="163">
        <v>3</v>
      </c>
      <c r="K263" s="163" t="s">
        <v>89</v>
      </c>
      <c r="L263" s="163"/>
      <c r="M263" s="163" t="s">
        <v>296</v>
      </c>
      <c r="N263" s="163">
        <v>6</v>
      </c>
      <c r="O263" s="164" t="s">
        <v>326</v>
      </c>
      <c r="P263" s="163" t="s">
        <v>333</v>
      </c>
      <c r="Q263" s="169">
        <v>60</v>
      </c>
      <c r="R263" s="163"/>
      <c r="S263" s="163"/>
      <c r="T263" s="163"/>
      <c r="U263" s="163"/>
      <c r="V263" s="163"/>
      <c r="W263" s="163" t="s">
        <v>146</v>
      </c>
      <c r="X263" s="163" t="s">
        <v>1950</v>
      </c>
      <c r="Y263" s="83"/>
      <c r="Z263" s="83"/>
      <c r="AA263" s="83" t="s">
        <v>1490</v>
      </c>
      <c r="AB263" s="83"/>
      <c r="AC263" s="83"/>
    </row>
    <row r="264" spans="1:209" ht="25.5" customHeight="1" x14ac:dyDescent="0.2">
      <c r="A264" s="74">
        <v>34</v>
      </c>
      <c r="B264" s="83" t="s">
        <v>209</v>
      </c>
      <c r="C264" s="83" t="s">
        <v>202</v>
      </c>
      <c r="D264" s="83" t="s">
        <v>201</v>
      </c>
      <c r="E264" s="83" t="s">
        <v>1847</v>
      </c>
      <c r="F264" s="83">
        <v>5</v>
      </c>
      <c r="G264" s="83" t="s">
        <v>262</v>
      </c>
      <c r="H264" s="83" t="s">
        <v>1643</v>
      </c>
      <c r="I264" s="83">
        <v>57</v>
      </c>
      <c r="J264" s="163">
        <v>3</v>
      </c>
      <c r="K264" s="163" t="s">
        <v>201</v>
      </c>
      <c r="L264" s="163"/>
      <c r="M264" s="163" t="s">
        <v>296</v>
      </c>
      <c r="N264" s="163" t="s">
        <v>1923</v>
      </c>
      <c r="O264" s="164" t="s">
        <v>327</v>
      </c>
      <c r="P264" s="163" t="s">
        <v>333</v>
      </c>
      <c r="Q264" s="169">
        <v>60</v>
      </c>
      <c r="R264" s="163"/>
      <c r="S264" s="163"/>
      <c r="T264" s="163"/>
      <c r="U264" s="163"/>
      <c r="V264" s="163"/>
      <c r="W264" s="163" t="s">
        <v>143</v>
      </c>
      <c r="X264" s="163" t="s">
        <v>1953</v>
      </c>
      <c r="Y264" s="83"/>
      <c r="Z264" s="83"/>
      <c r="AA264" s="83" t="s">
        <v>1490</v>
      </c>
      <c r="AB264" s="83"/>
      <c r="AC264" s="83"/>
    </row>
    <row r="265" spans="1:209" ht="25.5" customHeight="1" x14ac:dyDescent="0.2">
      <c r="A265" s="74">
        <v>38</v>
      </c>
      <c r="B265" s="83" t="s">
        <v>1592</v>
      </c>
      <c r="C265" s="83" t="s">
        <v>1585</v>
      </c>
      <c r="D265" s="83" t="s">
        <v>202</v>
      </c>
      <c r="E265" s="83" t="s">
        <v>1856</v>
      </c>
      <c r="F265" s="83">
        <v>5</v>
      </c>
      <c r="G265" s="83" t="s">
        <v>262</v>
      </c>
      <c r="H265" s="83" t="s">
        <v>1643</v>
      </c>
      <c r="I265" s="83">
        <v>57</v>
      </c>
      <c r="J265" s="163">
        <v>3</v>
      </c>
      <c r="K265" s="163" t="s">
        <v>202</v>
      </c>
      <c r="L265" s="163"/>
      <c r="M265" s="163" t="s">
        <v>296</v>
      </c>
      <c r="N265" s="163" t="s">
        <v>1923</v>
      </c>
      <c r="O265" s="164" t="s">
        <v>327</v>
      </c>
      <c r="P265" s="163" t="s">
        <v>333</v>
      </c>
      <c r="Q265" s="169">
        <v>60</v>
      </c>
      <c r="R265" s="163"/>
      <c r="S265" s="163"/>
      <c r="T265" s="163"/>
      <c r="U265" s="163"/>
      <c r="V265" s="163"/>
      <c r="W265" s="163" t="s">
        <v>143</v>
      </c>
      <c r="X265" s="163" t="s">
        <v>1953</v>
      </c>
      <c r="Y265" s="83"/>
      <c r="Z265" s="83"/>
      <c r="AA265" s="83" t="s">
        <v>1490</v>
      </c>
      <c r="AB265" s="83"/>
      <c r="AC265" s="83"/>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c r="CI265" s="72"/>
      <c r="CJ265" s="72"/>
      <c r="CK265" s="72"/>
      <c r="CL265" s="72"/>
      <c r="CM265" s="72"/>
      <c r="CN265" s="72"/>
      <c r="CO265" s="72"/>
      <c r="CP265" s="72"/>
      <c r="CQ265" s="72"/>
      <c r="CR265" s="72"/>
      <c r="CS265" s="72"/>
      <c r="CT265" s="72"/>
      <c r="CU265" s="72"/>
      <c r="CV265" s="72"/>
      <c r="CW265" s="72"/>
      <c r="CX265" s="72"/>
      <c r="CY265" s="72"/>
      <c r="CZ265" s="72"/>
      <c r="DA265" s="72"/>
      <c r="DB265" s="72"/>
      <c r="DC265" s="72"/>
      <c r="DD265" s="72"/>
      <c r="DE265" s="72"/>
      <c r="DF265" s="72"/>
      <c r="DG265" s="72"/>
      <c r="DH265" s="72"/>
      <c r="DI265" s="72"/>
      <c r="DJ265" s="72"/>
      <c r="DK265" s="72"/>
      <c r="DL265" s="72"/>
      <c r="DM265" s="72"/>
      <c r="DN265" s="72"/>
      <c r="DO265" s="72"/>
      <c r="DP265" s="72"/>
      <c r="DQ265" s="72"/>
      <c r="DR265" s="72"/>
      <c r="DS265" s="72"/>
      <c r="DT265" s="72"/>
      <c r="DU265" s="72"/>
      <c r="DV265" s="72"/>
      <c r="DW265" s="72"/>
      <c r="DX265" s="72"/>
      <c r="DY265" s="72"/>
      <c r="DZ265" s="72"/>
      <c r="EA265" s="72"/>
      <c r="EB265" s="72"/>
      <c r="EC265" s="72"/>
      <c r="ED265" s="72"/>
      <c r="EE265" s="72"/>
      <c r="EF265" s="72"/>
      <c r="EG265" s="72"/>
      <c r="EH265" s="72"/>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2"/>
      <c r="FU265" s="72"/>
      <c r="FV265" s="72"/>
      <c r="FW265" s="72"/>
      <c r="FX265" s="72"/>
      <c r="FY265" s="72"/>
      <c r="FZ265" s="72"/>
      <c r="GA265" s="72"/>
      <c r="GB265" s="72"/>
      <c r="GC265" s="72"/>
      <c r="GD265" s="72"/>
      <c r="GE265" s="72"/>
      <c r="GF265" s="72"/>
      <c r="GG265" s="72"/>
      <c r="GH265" s="72"/>
      <c r="GI265" s="72"/>
      <c r="GJ265" s="72"/>
      <c r="GK265" s="72"/>
      <c r="GL265" s="72"/>
      <c r="GM265" s="72"/>
      <c r="GN265" s="72"/>
      <c r="GO265" s="72"/>
      <c r="GP265" s="72"/>
      <c r="GQ265" s="72"/>
      <c r="GR265" s="72"/>
      <c r="GS265" s="72"/>
      <c r="GT265" s="72"/>
      <c r="GU265" s="72"/>
      <c r="GV265" s="72"/>
      <c r="GW265" s="72"/>
      <c r="GX265" s="72"/>
      <c r="GY265" s="72"/>
      <c r="GZ265" s="72"/>
      <c r="HA265" s="72"/>
    </row>
    <row r="266" spans="1:209" ht="25.5" customHeight="1" x14ac:dyDescent="0.2">
      <c r="A266" s="74">
        <v>42</v>
      </c>
      <c r="B266" s="71" t="s">
        <v>255</v>
      </c>
      <c r="C266" s="71" t="s">
        <v>256</v>
      </c>
      <c r="D266" s="71"/>
      <c r="E266" s="71" t="s">
        <v>1822</v>
      </c>
      <c r="F266" s="71">
        <v>3</v>
      </c>
      <c r="G266" s="71" t="s">
        <v>1824</v>
      </c>
      <c r="H266" s="71" t="s">
        <v>1825</v>
      </c>
      <c r="I266" s="71" t="s">
        <v>1823</v>
      </c>
      <c r="J266" s="161">
        <v>1</v>
      </c>
      <c r="K266" s="161"/>
      <c r="L266" s="161"/>
      <c r="M266" s="161" t="s">
        <v>296</v>
      </c>
      <c r="N266" s="161" t="s">
        <v>1956</v>
      </c>
      <c r="O266" s="161" t="s">
        <v>297</v>
      </c>
      <c r="P266" s="161" t="s">
        <v>333</v>
      </c>
      <c r="Q266" s="169">
        <v>60</v>
      </c>
      <c r="R266" s="161"/>
      <c r="S266" s="161"/>
      <c r="T266" s="161"/>
      <c r="U266" s="161"/>
      <c r="V266" s="161"/>
      <c r="W266" s="161" t="s">
        <v>175</v>
      </c>
      <c r="X266" s="163" t="s">
        <v>1961</v>
      </c>
      <c r="Y266" s="71"/>
      <c r="Z266" s="71"/>
      <c r="AA266" s="71" t="s">
        <v>1682</v>
      </c>
      <c r="AB266" s="71"/>
      <c r="AC266" s="71"/>
    </row>
    <row r="267" spans="1:209" s="72" customFormat="1" ht="25.5" customHeight="1" x14ac:dyDescent="0.2">
      <c r="A267" s="74">
        <v>195</v>
      </c>
      <c r="B267" s="83" t="s">
        <v>246</v>
      </c>
      <c r="C267" s="83" t="s">
        <v>247</v>
      </c>
      <c r="D267" s="83"/>
      <c r="E267" s="83" t="s">
        <v>1797</v>
      </c>
      <c r="F267" s="83">
        <v>3</v>
      </c>
      <c r="G267" s="83" t="s">
        <v>192</v>
      </c>
      <c r="H267" s="83" t="s">
        <v>128</v>
      </c>
      <c r="I267" s="83">
        <v>33</v>
      </c>
      <c r="J267" s="163">
        <v>1</v>
      </c>
      <c r="K267" s="163"/>
      <c r="L267" s="163"/>
      <c r="M267" s="163" t="s">
        <v>186</v>
      </c>
      <c r="N267" s="163" t="s">
        <v>1918</v>
      </c>
      <c r="O267" s="163" t="s">
        <v>301</v>
      </c>
      <c r="P267" s="163" t="s">
        <v>333</v>
      </c>
      <c r="Q267" s="169">
        <v>60</v>
      </c>
      <c r="R267" s="163"/>
      <c r="S267" s="163"/>
      <c r="T267" s="163"/>
      <c r="U267" s="163"/>
      <c r="V267" s="163"/>
      <c r="W267" s="163" t="s">
        <v>216</v>
      </c>
      <c r="X267" s="163" t="s">
        <v>1960</v>
      </c>
      <c r="Y267" s="83"/>
      <c r="Z267" s="83" t="s">
        <v>1707</v>
      </c>
      <c r="AA267" s="83" t="s">
        <v>1490</v>
      </c>
      <c r="AB267" s="83"/>
      <c r="AC267" s="83"/>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c r="DE267" s="84"/>
      <c r="DF267" s="84"/>
      <c r="DG267" s="84"/>
      <c r="DH267" s="84"/>
      <c r="DI267" s="84"/>
      <c r="DJ267" s="84"/>
      <c r="DK267" s="84"/>
      <c r="DL267" s="84"/>
      <c r="DM267" s="84"/>
      <c r="DN267" s="84"/>
      <c r="DO267" s="84"/>
      <c r="DP267" s="84"/>
      <c r="DQ267" s="84"/>
      <c r="DR267" s="84"/>
      <c r="DS267" s="84"/>
      <c r="DT267" s="84"/>
      <c r="DU267" s="84"/>
      <c r="DV267" s="84"/>
      <c r="DW267" s="84"/>
      <c r="DX267" s="84"/>
      <c r="DY267" s="84"/>
      <c r="DZ267" s="84"/>
      <c r="EA267" s="84"/>
      <c r="EB267" s="84"/>
      <c r="EC267" s="84"/>
      <c r="ED267" s="84"/>
      <c r="EE267" s="84"/>
      <c r="EF267" s="84"/>
      <c r="EG267" s="84"/>
      <c r="EH267" s="84"/>
      <c r="EI267" s="84"/>
      <c r="EJ267" s="84"/>
      <c r="EK267" s="84"/>
      <c r="EL267" s="84"/>
      <c r="EM267" s="84"/>
      <c r="EN267" s="84"/>
      <c r="EO267" s="84"/>
      <c r="EP267" s="84"/>
      <c r="EQ267" s="84"/>
      <c r="ER267" s="84"/>
      <c r="ES267" s="84"/>
      <c r="ET267" s="84"/>
      <c r="EU267" s="84"/>
      <c r="EV267" s="84"/>
      <c r="EW267" s="84"/>
      <c r="EX267" s="84"/>
      <c r="EY267" s="84"/>
      <c r="EZ267" s="84"/>
      <c r="FA267" s="84"/>
      <c r="FB267" s="84"/>
      <c r="FC267" s="84"/>
      <c r="FD267" s="84"/>
      <c r="FE267" s="84"/>
      <c r="FF267" s="84"/>
      <c r="FG267" s="84"/>
      <c r="FH267" s="84"/>
      <c r="FI267" s="84"/>
      <c r="FJ267" s="84"/>
      <c r="FK267" s="84"/>
      <c r="FL267" s="84"/>
      <c r="FM267" s="84"/>
      <c r="FN267" s="84"/>
      <c r="FO267" s="84"/>
      <c r="FP267" s="84"/>
      <c r="FQ267" s="84"/>
      <c r="FR267" s="84"/>
      <c r="FS267" s="84"/>
      <c r="FT267" s="84"/>
      <c r="FU267" s="84"/>
      <c r="FV267" s="84"/>
      <c r="FW267" s="84"/>
      <c r="FX267" s="84"/>
      <c r="FY267" s="84"/>
      <c r="FZ267" s="84"/>
      <c r="GA267" s="84"/>
      <c r="GB267" s="84"/>
      <c r="GC267" s="84"/>
      <c r="GD267" s="84"/>
      <c r="GE267" s="84"/>
      <c r="GF267" s="84"/>
      <c r="GG267" s="84"/>
      <c r="GH267" s="84"/>
      <c r="GI267" s="84"/>
      <c r="GJ267" s="84"/>
      <c r="GK267" s="84"/>
      <c r="GL267" s="84"/>
      <c r="GM267" s="84"/>
      <c r="GN267" s="84"/>
      <c r="GO267" s="84"/>
      <c r="GP267" s="84"/>
      <c r="GQ267" s="84"/>
      <c r="GR267" s="84"/>
      <c r="GS267" s="84"/>
      <c r="GT267" s="84"/>
      <c r="GU267" s="84"/>
      <c r="GV267" s="84"/>
      <c r="GW267" s="84"/>
      <c r="GX267" s="84"/>
      <c r="GY267" s="84"/>
      <c r="GZ267" s="84"/>
      <c r="HA267" s="84"/>
    </row>
    <row r="268" spans="1:209" s="72" customFormat="1" ht="25.5" customHeight="1" x14ac:dyDescent="0.2">
      <c r="A268" s="74">
        <v>78</v>
      </c>
      <c r="B268" s="71" t="s">
        <v>1630</v>
      </c>
      <c r="C268" s="71" t="s">
        <v>1631</v>
      </c>
      <c r="D268" s="71" t="s">
        <v>53</v>
      </c>
      <c r="E268" s="71" t="s">
        <v>1801</v>
      </c>
      <c r="F268" s="71">
        <v>3</v>
      </c>
      <c r="G268" s="71" t="s">
        <v>1720</v>
      </c>
      <c r="H268" s="71" t="s">
        <v>1685</v>
      </c>
      <c r="I268" s="71" t="s">
        <v>1683</v>
      </c>
      <c r="J268" s="161">
        <v>1</v>
      </c>
      <c r="K268" s="161" t="s">
        <v>53</v>
      </c>
      <c r="L268" s="161"/>
      <c r="M268" s="163" t="s">
        <v>186</v>
      </c>
      <c r="N268" s="161" t="s">
        <v>1918</v>
      </c>
      <c r="O268" s="161" t="s">
        <v>336</v>
      </c>
      <c r="P268" s="161" t="s">
        <v>333</v>
      </c>
      <c r="Q268" s="169">
        <v>60</v>
      </c>
      <c r="R268" s="161"/>
      <c r="S268" s="161"/>
      <c r="T268" s="161"/>
      <c r="U268" s="161"/>
      <c r="V268" s="161"/>
      <c r="W268" s="161" t="s">
        <v>216</v>
      </c>
      <c r="X268" s="163" t="s">
        <v>1960</v>
      </c>
      <c r="Y268" s="71"/>
      <c r="Z268" s="71"/>
      <c r="AA268" s="71" t="s">
        <v>1682</v>
      </c>
      <c r="AB268" s="71"/>
      <c r="AC268" s="71"/>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84"/>
      <c r="EJ268" s="84"/>
      <c r="EK268" s="84"/>
      <c r="EL268" s="84"/>
      <c r="EM268" s="84"/>
      <c r="EN268" s="84"/>
      <c r="EO268" s="84"/>
      <c r="EP268" s="84"/>
      <c r="EQ268" s="84"/>
      <c r="ER268" s="84"/>
      <c r="ES268" s="84"/>
      <c r="ET268" s="84"/>
      <c r="EU268" s="84"/>
      <c r="EV268" s="84"/>
      <c r="EW268" s="84"/>
      <c r="EX268" s="84"/>
      <c r="EY268" s="84"/>
      <c r="EZ268" s="84"/>
      <c r="FA268" s="84"/>
      <c r="FB268" s="84"/>
      <c r="FC268" s="84"/>
      <c r="FD268" s="84"/>
      <c r="FE268" s="84"/>
      <c r="FF268" s="84"/>
      <c r="FG268" s="84"/>
      <c r="FH268" s="84"/>
      <c r="FI268" s="84"/>
      <c r="FJ268" s="84"/>
      <c r="FK268" s="84"/>
      <c r="FL268" s="84"/>
      <c r="FM268" s="84"/>
      <c r="FN268" s="84"/>
      <c r="FO268" s="84"/>
      <c r="FP268" s="84"/>
      <c r="FQ268" s="84"/>
      <c r="FR268" s="84"/>
      <c r="FS268" s="84"/>
      <c r="FT268" s="84"/>
      <c r="FU268" s="84"/>
      <c r="FV268" s="84"/>
      <c r="FW268" s="84"/>
      <c r="FX268" s="84"/>
      <c r="FY268" s="84"/>
      <c r="FZ268" s="84"/>
      <c r="GA268" s="84"/>
      <c r="GB268" s="84"/>
      <c r="GC268" s="84"/>
      <c r="GD268" s="84"/>
      <c r="GE268" s="84"/>
      <c r="GF268" s="84"/>
      <c r="GG268" s="84"/>
      <c r="GH268" s="84"/>
      <c r="GI268" s="84"/>
      <c r="GJ268" s="84"/>
      <c r="GK268" s="84"/>
      <c r="GL268" s="84"/>
      <c r="GM268" s="84"/>
      <c r="GN268" s="84"/>
      <c r="GO268" s="84"/>
      <c r="GP268" s="84"/>
      <c r="GQ268" s="84"/>
      <c r="GR268" s="84"/>
      <c r="GS268" s="84"/>
      <c r="GT268" s="84"/>
      <c r="GU268" s="84"/>
      <c r="GV268" s="84"/>
      <c r="GW268" s="84"/>
      <c r="GX268" s="84"/>
      <c r="GY268" s="84"/>
      <c r="GZ268" s="84"/>
      <c r="HA268" s="84"/>
    </row>
    <row r="269" spans="1:209" ht="25.5" customHeight="1" x14ac:dyDescent="0.2">
      <c r="A269" s="74">
        <v>75</v>
      </c>
      <c r="B269" s="83" t="s">
        <v>166</v>
      </c>
      <c r="C269" s="83" t="s">
        <v>162</v>
      </c>
      <c r="D269" s="83" t="s">
        <v>60</v>
      </c>
      <c r="E269" s="83" t="s">
        <v>162</v>
      </c>
      <c r="F269" s="83">
        <v>3</v>
      </c>
      <c r="G269" s="83" t="s">
        <v>192</v>
      </c>
      <c r="H269" s="83" t="s">
        <v>128</v>
      </c>
      <c r="I269" s="83">
        <v>33</v>
      </c>
      <c r="J269" s="163">
        <v>1</v>
      </c>
      <c r="K269" s="163" t="s">
        <v>1637</v>
      </c>
      <c r="L269" s="163"/>
      <c r="M269" s="163" t="s">
        <v>186</v>
      </c>
      <c r="N269" s="163" t="s">
        <v>1919</v>
      </c>
      <c r="O269" s="163" t="s">
        <v>301</v>
      </c>
      <c r="P269" s="163" t="s">
        <v>333</v>
      </c>
      <c r="Q269" s="169">
        <v>60</v>
      </c>
      <c r="R269" s="163"/>
      <c r="S269" s="163"/>
      <c r="T269" s="163"/>
      <c r="U269" s="163"/>
      <c r="V269" s="163"/>
      <c r="W269" s="163" t="s">
        <v>145</v>
      </c>
      <c r="X269" s="163" t="s">
        <v>1960</v>
      </c>
      <c r="Y269" s="83"/>
      <c r="Z269" s="83"/>
      <c r="AA269" s="83" t="s">
        <v>1490</v>
      </c>
      <c r="AB269" s="83"/>
      <c r="AC269" s="83"/>
      <c r="AD269" s="72"/>
      <c r="AE269" s="72"/>
    </row>
    <row r="270" spans="1:209" ht="25.5" customHeight="1" x14ac:dyDescent="0.2">
      <c r="A270" s="74">
        <v>136</v>
      </c>
      <c r="B270" s="71" t="s">
        <v>1633</v>
      </c>
      <c r="C270" s="71" t="s">
        <v>127</v>
      </c>
      <c r="D270" s="71" t="s">
        <v>1609</v>
      </c>
      <c r="E270" s="71" t="s">
        <v>1820</v>
      </c>
      <c r="F270" s="71">
        <v>3</v>
      </c>
      <c r="G270" s="71" t="s">
        <v>192</v>
      </c>
      <c r="H270" s="71" t="s">
        <v>128</v>
      </c>
      <c r="I270" s="71">
        <v>33</v>
      </c>
      <c r="J270" s="161">
        <v>1</v>
      </c>
      <c r="K270" s="71" t="s">
        <v>1609</v>
      </c>
      <c r="L270" s="161"/>
      <c r="M270" s="163" t="s">
        <v>186</v>
      </c>
      <c r="N270" s="161" t="s">
        <v>1919</v>
      </c>
      <c r="O270" s="161" t="s">
        <v>336</v>
      </c>
      <c r="P270" s="161" t="s">
        <v>333</v>
      </c>
      <c r="Q270" s="169">
        <v>60</v>
      </c>
      <c r="R270" s="161"/>
      <c r="S270" s="161"/>
      <c r="T270" s="161"/>
      <c r="U270" s="161"/>
      <c r="V270" s="161"/>
      <c r="W270" s="161" t="s">
        <v>175</v>
      </c>
      <c r="X270" s="163" t="s">
        <v>1960</v>
      </c>
      <c r="Y270" s="71"/>
      <c r="Z270" s="71"/>
      <c r="AA270" s="135" t="s">
        <v>1684</v>
      </c>
      <c r="AB270" s="71"/>
      <c r="AC270" s="71"/>
    </row>
    <row r="271" spans="1:209" ht="25.5" customHeight="1" x14ac:dyDescent="0.2">
      <c r="A271" s="74">
        <v>143</v>
      </c>
      <c r="B271" s="71" t="s">
        <v>885</v>
      </c>
      <c r="C271" s="71" t="s">
        <v>1632</v>
      </c>
      <c r="D271" s="71" t="s">
        <v>1609</v>
      </c>
      <c r="E271" s="71" t="s">
        <v>1632</v>
      </c>
      <c r="F271" s="71">
        <v>3</v>
      </c>
      <c r="G271" s="71" t="s">
        <v>192</v>
      </c>
      <c r="H271" s="71" t="s">
        <v>128</v>
      </c>
      <c r="I271" s="71">
        <v>33</v>
      </c>
      <c r="J271" s="161">
        <v>1</v>
      </c>
      <c r="K271" s="161" t="s">
        <v>1609</v>
      </c>
      <c r="L271" s="161"/>
      <c r="M271" s="163" t="s">
        <v>186</v>
      </c>
      <c r="N271" s="161" t="s">
        <v>1920</v>
      </c>
      <c r="O271" s="163" t="s">
        <v>301</v>
      </c>
      <c r="P271" s="161" t="s">
        <v>333</v>
      </c>
      <c r="Q271" s="169">
        <v>60</v>
      </c>
      <c r="R271" s="161"/>
      <c r="S271" s="161"/>
      <c r="T271" s="161"/>
      <c r="U271" s="161"/>
      <c r="V271" s="161"/>
      <c r="W271" s="161" t="s">
        <v>175</v>
      </c>
      <c r="X271" s="163" t="s">
        <v>1960</v>
      </c>
      <c r="Y271" s="71"/>
      <c r="Z271" s="71"/>
      <c r="AA271" s="71" t="s">
        <v>1682</v>
      </c>
      <c r="AB271" s="71"/>
      <c r="AC271" s="71"/>
    </row>
    <row r="272" spans="1:209" s="72" customFormat="1" ht="25.5" customHeight="1" x14ac:dyDescent="0.2">
      <c r="A272" s="74">
        <v>166</v>
      </c>
      <c r="B272" s="83" t="s">
        <v>36</v>
      </c>
      <c r="C272" s="83" t="s">
        <v>1578</v>
      </c>
      <c r="D272" s="83" t="s">
        <v>205</v>
      </c>
      <c r="E272" s="83" t="s">
        <v>1578</v>
      </c>
      <c r="F272" s="83">
        <v>3</v>
      </c>
      <c r="G272" s="83" t="s">
        <v>192</v>
      </c>
      <c r="H272" s="83" t="s">
        <v>128</v>
      </c>
      <c r="I272" s="83">
        <v>33</v>
      </c>
      <c r="J272" s="163">
        <v>1</v>
      </c>
      <c r="K272" s="163" t="s">
        <v>205</v>
      </c>
      <c r="L272" s="163"/>
      <c r="M272" s="163" t="s">
        <v>186</v>
      </c>
      <c r="N272" s="163" t="s">
        <v>1920</v>
      </c>
      <c r="O272" s="161" t="s">
        <v>336</v>
      </c>
      <c r="P272" s="163" t="s">
        <v>333</v>
      </c>
      <c r="Q272" s="169">
        <v>60</v>
      </c>
      <c r="R272" s="163"/>
      <c r="S272" s="163"/>
      <c r="T272" s="163"/>
      <c r="U272" s="163"/>
      <c r="V272" s="163"/>
      <c r="W272" s="163" t="s">
        <v>174</v>
      </c>
      <c r="X272" s="163" t="s">
        <v>1960</v>
      </c>
      <c r="Y272" s="83"/>
      <c r="Z272" s="83"/>
      <c r="AA272" s="83" t="s">
        <v>1490</v>
      </c>
      <c r="AB272" s="83"/>
      <c r="AC272" s="83"/>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84"/>
      <c r="EJ272" s="84"/>
      <c r="EK272" s="84"/>
      <c r="EL272" s="84"/>
      <c r="EM272" s="84"/>
      <c r="EN272" s="84"/>
      <c r="EO272" s="84"/>
      <c r="EP272" s="84"/>
      <c r="EQ272" s="84"/>
      <c r="ER272" s="84"/>
      <c r="ES272" s="84"/>
      <c r="ET272" s="84"/>
      <c r="EU272" s="84"/>
      <c r="EV272" s="84"/>
      <c r="EW272" s="84"/>
      <c r="EX272" s="84"/>
      <c r="EY272" s="84"/>
      <c r="EZ272" s="84"/>
      <c r="FA272" s="84"/>
      <c r="FB272" s="84"/>
      <c r="FC272" s="84"/>
      <c r="FD272" s="84"/>
      <c r="FE272" s="84"/>
      <c r="FF272" s="84"/>
      <c r="FG272" s="84"/>
      <c r="FH272" s="84"/>
      <c r="FI272" s="84"/>
      <c r="FJ272" s="84"/>
      <c r="FK272" s="84"/>
      <c r="FL272" s="84"/>
      <c r="FM272" s="84"/>
      <c r="FN272" s="84"/>
      <c r="FO272" s="84"/>
      <c r="FP272" s="84"/>
      <c r="FQ272" s="84"/>
      <c r="FR272" s="84"/>
      <c r="FS272" s="84"/>
      <c r="FT272" s="84"/>
      <c r="FU272" s="84"/>
      <c r="FV272" s="84"/>
      <c r="FW272" s="84"/>
      <c r="FX272" s="84"/>
      <c r="FY272" s="84"/>
      <c r="FZ272" s="84"/>
      <c r="GA272" s="84"/>
      <c r="GB272" s="84"/>
      <c r="GC272" s="84"/>
      <c r="GD272" s="84"/>
      <c r="GE272" s="84"/>
      <c r="GF272" s="84"/>
      <c r="GG272" s="84"/>
      <c r="GH272" s="84"/>
      <c r="GI272" s="84"/>
      <c r="GJ272" s="84"/>
      <c r="GK272" s="84"/>
      <c r="GL272" s="84"/>
      <c r="GM272" s="84"/>
      <c r="GN272" s="84"/>
      <c r="GO272" s="84"/>
      <c r="GP272" s="84"/>
      <c r="GQ272" s="84"/>
      <c r="GR272" s="84"/>
      <c r="GS272" s="84"/>
      <c r="GT272" s="84"/>
      <c r="GU272" s="84"/>
      <c r="GV272" s="84"/>
      <c r="GW272" s="84"/>
      <c r="GX272" s="84"/>
      <c r="GY272" s="84"/>
      <c r="GZ272" s="84"/>
      <c r="HA272" s="84"/>
    </row>
    <row r="273" spans="1:209" s="72" customFormat="1" ht="25.5" customHeight="1" x14ac:dyDescent="0.2">
      <c r="A273" s="74">
        <v>57</v>
      </c>
      <c r="B273" s="83" t="s">
        <v>91</v>
      </c>
      <c r="C273" s="83" t="s">
        <v>60</v>
      </c>
      <c r="D273" s="83"/>
      <c r="E273" s="83" t="s">
        <v>1806</v>
      </c>
      <c r="F273" s="83">
        <v>2</v>
      </c>
      <c r="G273" s="83" t="s">
        <v>262</v>
      </c>
      <c r="H273" s="83" t="s">
        <v>1643</v>
      </c>
      <c r="I273" s="83">
        <v>38</v>
      </c>
      <c r="J273" s="163">
        <v>3</v>
      </c>
      <c r="K273" s="163"/>
      <c r="L273" s="163"/>
      <c r="M273" s="163" t="s">
        <v>296</v>
      </c>
      <c r="N273" s="163">
        <v>2</v>
      </c>
      <c r="O273" s="164" t="s">
        <v>328</v>
      </c>
      <c r="P273" s="163" t="s">
        <v>334</v>
      </c>
      <c r="Q273" s="169">
        <v>60</v>
      </c>
      <c r="R273" s="163"/>
      <c r="S273" s="163"/>
      <c r="T273" s="163"/>
      <c r="U273" s="163"/>
      <c r="V273" s="163"/>
      <c r="W273" s="163" t="s">
        <v>145</v>
      </c>
      <c r="X273" s="163" t="s">
        <v>1951</v>
      </c>
      <c r="Y273" s="83"/>
      <c r="Z273" s="83"/>
      <c r="AA273" s="83" t="s">
        <v>1490</v>
      </c>
      <c r="AB273" s="83"/>
      <c r="AC273" s="83"/>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c r="DE273" s="84"/>
      <c r="DF273" s="84"/>
      <c r="DG273" s="84"/>
      <c r="DH273" s="84"/>
      <c r="DI273" s="84"/>
      <c r="DJ273" s="84"/>
      <c r="DK273" s="84"/>
      <c r="DL273" s="84"/>
      <c r="DM273" s="84"/>
      <c r="DN273" s="84"/>
      <c r="DO273" s="84"/>
      <c r="DP273" s="84"/>
      <c r="DQ273" s="84"/>
      <c r="DR273" s="84"/>
      <c r="DS273" s="84"/>
      <c r="DT273" s="84"/>
      <c r="DU273" s="84"/>
      <c r="DV273" s="84"/>
      <c r="DW273" s="84"/>
      <c r="DX273" s="84"/>
      <c r="DY273" s="84"/>
      <c r="DZ273" s="84"/>
      <c r="EA273" s="84"/>
      <c r="EB273" s="84"/>
      <c r="EC273" s="84"/>
      <c r="ED273" s="84"/>
      <c r="EE273" s="84"/>
      <c r="EF273" s="84"/>
      <c r="EG273" s="84"/>
      <c r="EH273" s="84"/>
      <c r="EI273" s="84"/>
      <c r="EJ273" s="84"/>
      <c r="EK273" s="84"/>
      <c r="EL273" s="84"/>
      <c r="EM273" s="84"/>
      <c r="EN273" s="84"/>
      <c r="EO273" s="84"/>
      <c r="EP273" s="84"/>
      <c r="EQ273" s="84"/>
      <c r="ER273" s="84"/>
      <c r="ES273" s="84"/>
      <c r="ET273" s="84"/>
      <c r="EU273" s="84"/>
      <c r="EV273" s="84"/>
      <c r="EW273" s="84"/>
      <c r="EX273" s="84"/>
      <c r="EY273" s="84"/>
      <c r="EZ273" s="84"/>
      <c r="FA273" s="84"/>
      <c r="FB273" s="84"/>
      <c r="FC273" s="84"/>
      <c r="FD273" s="84"/>
      <c r="FE273" s="84"/>
      <c r="FF273" s="84"/>
      <c r="FG273" s="84"/>
      <c r="FH273" s="84"/>
      <c r="FI273" s="84"/>
      <c r="FJ273" s="84"/>
      <c r="FK273" s="84"/>
      <c r="FL273" s="84"/>
      <c r="FM273" s="84"/>
      <c r="FN273" s="84"/>
      <c r="FO273" s="84"/>
      <c r="FP273" s="84"/>
      <c r="FQ273" s="84"/>
      <c r="FR273" s="84"/>
      <c r="FS273" s="84"/>
      <c r="FT273" s="84"/>
      <c r="FU273" s="84"/>
      <c r="FV273" s="84"/>
      <c r="FW273" s="84"/>
      <c r="FX273" s="84"/>
      <c r="FY273" s="84"/>
      <c r="FZ273" s="84"/>
      <c r="GA273" s="84"/>
      <c r="GB273" s="84"/>
      <c r="GC273" s="84"/>
      <c r="GD273" s="84"/>
      <c r="GE273" s="84"/>
      <c r="GF273" s="84"/>
      <c r="GG273" s="84"/>
      <c r="GH273" s="84"/>
      <c r="GI273" s="84"/>
      <c r="GJ273" s="84"/>
      <c r="GK273" s="84"/>
      <c r="GL273" s="84"/>
      <c r="GM273" s="84"/>
      <c r="GN273" s="84"/>
      <c r="GO273" s="84"/>
      <c r="GP273" s="84"/>
      <c r="GQ273" s="84"/>
      <c r="GR273" s="84"/>
      <c r="GS273" s="84"/>
      <c r="GT273" s="84"/>
      <c r="GU273" s="84"/>
      <c r="GV273" s="84"/>
      <c r="GW273" s="84"/>
      <c r="GX273" s="84"/>
      <c r="GY273" s="84"/>
      <c r="GZ273" s="84"/>
      <c r="HA273" s="84"/>
    </row>
    <row r="274" spans="1:209" s="72" customFormat="1" ht="25.5" customHeight="1" x14ac:dyDescent="0.2">
      <c r="A274" s="74">
        <v>108</v>
      </c>
      <c r="B274" s="83" t="s">
        <v>1548</v>
      </c>
      <c r="C274" s="83" t="s">
        <v>43</v>
      </c>
      <c r="D274" s="83" t="s">
        <v>29</v>
      </c>
      <c r="E274" s="83" t="s">
        <v>1781</v>
      </c>
      <c r="F274" s="83">
        <v>3</v>
      </c>
      <c r="G274" s="83" t="s">
        <v>262</v>
      </c>
      <c r="H274" s="83" t="s">
        <v>1643</v>
      </c>
      <c r="I274" s="83">
        <v>36</v>
      </c>
      <c r="J274" s="163">
        <v>3</v>
      </c>
      <c r="K274" s="163" t="s">
        <v>29</v>
      </c>
      <c r="L274" s="163"/>
      <c r="M274" s="163" t="s">
        <v>296</v>
      </c>
      <c r="N274" s="163">
        <v>2</v>
      </c>
      <c r="O274" s="164" t="s">
        <v>326</v>
      </c>
      <c r="P274" s="163" t="s">
        <v>334</v>
      </c>
      <c r="Q274" s="169">
        <v>60</v>
      </c>
      <c r="R274" s="163"/>
      <c r="S274" s="163"/>
      <c r="T274" s="163"/>
      <c r="U274" s="163"/>
      <c r="V274" s="163"/>
      <c r="W274" s="163" t="s">
        <v>173</v>
      </c>
      <c r="X274" s="163" t="s">
        <v>1951</v>
      </c>
      <c r="Y274" s="83"/>
      <c r="Z274" s="83"/>
      <c r="AA274" s="83" t="s">
        <v>1490</v>
      </c>
      <c r="AB274" s="83"/>
      <c r="AC274" s="83"/>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c r="DE274" s="84"/>
      <c r="DF274" s="84"/>
      <c r="DG274" s="84"/>
      <c r="DH274" s="84"/>
      <c r="DI274" s="84"/>
      <c r="DJ274" s="84"/>
      <c r="DK274" s="84"/>
      <c r="DL274" s="84"/>
      <c r="DM274" s="84"/>
      <c r="DN274" s="84"/>
      <c r="DO274" s="84"/>
      <c r="DP274" s="84"/>
      <c r="DQ274" s="84"/>
      <c r="DR274" s="84"/>
      <c r="DS274" s="84"/>
      <c r="DT274" s="84"/>
      <c r="DU274" s="84"/>
      <c r="DV274" s="84"/>
      <c r="DW274" s="84"/>
      <c r="DX274" s="84"/>
      <c r="DY274" s="84"/>
      <c r="DZ274" s="84"/>
      <c r="EA274" s="84"/>
      <c r="EB274" s="84"/>
      <c r="EC274" s="84"/>
      <c r="ED274" s="84"/>
      <c r="EE274" s="84"/>
      <c r="EF274" s="84"/>
      <c r="EG274" s="84"/>
      <c r="EH274" s="84"/>
      <c r="EI274" s="84"/>
      <c r="EJ274" s="84"/>
      <c r="EK274" s="84"/>
      <c r="EL274" s="84"/>
      <c r="EM274" s="84"/>
      <c r="EN274" s="84"/>
      <c r="EO274" s="84"/>
      <c r="EP274" s="84"/>
      <c r="EQ274" s="84"/>
      <c r="ER274" s="84"/>
      <c r="ES274" s="84"/>
      <c r="ET274" s="84"/>
      <c r="EU274" s="84"/>
      <c r="EV274" s="84"/>
      <c r="EW274" s="84"/>
      <c r="EX274" s="84"/>
      <c r="EY274" s="84"/>
      <c r="EZ274" s="84"/>
      <c r="FA274" s="84"/>
      <c r="FB274" s="84"/>
      <c r="FC274" s="84"/>
      <c r="FD274" s="84"/>
      <c r="FE274" s="84"/>
      <c r="FF274" s="84"/>
      <c r="FG274" s="84"/>
      <c r="FH274" s="84"/>
      <c r="FI274" s="84"/>
      <c r="FJ274" s="84"/>
      <c r="FK274" s="84"/>
      <c r="FL274" s="84"/>
      <c r="FM274" s="84"/>
      <c r="FN274" s="84"/>
      <c r="FO274" s="84"/>
      <c r="FP274" s="84"/>
      <c r="FQ274" s="84"/>
      <c r="FR274" s="84"/>
      <c r="FS274" s="84"/>
      <c r="FT274" s="84"/>
      <c r="FU274" s="84"/>
      <c r="FV274" s="84"/>
      <c r="FW274" s="84"/>
      <c r="FX274" s="84"/>
      <c r="FY274" s="84"/>
      <c r="FZ274" s="84"/>
      <c r="GA274" s="84"/>
      <c r="GB274" s="84"/>
      <c r="GC274" s="84"/>
      <c r="GD274" s="84"/>
      <c r="GE274" s="84"/>
      <c r="GF274" s="84"/>
      <c r="GG274" s="84"/>
      <c r="GH274" s="84"/>
      <c r="GI274" s="84"/>
      <c r="GJ274" s="84"/>
      <c r="GK274" s="84"/>
      <c r="GL274" s="84"/>
      <c r="GM274" s="84"/>
      <c r="GN274" s="84"/>
      <c r="GO274" s="84"/>
      <c r="GP274" s="84"/>
      <c r="GQ274" s="84"/>
      <c r="GR274" s="84"/>
      <c r="GS274" s="84"/>
      <c r="GT274" s="84"/>
      <c r="GU274" s="84"/>
      <c r="GV274" s="84"/>
      <c r="GW274" s="84"/>
      <c r="GX274" s="84"/>
      <c r="GY274" s="84"/>
      <c r="GZ274" s="84"/>
      <c r="HA274" s="84"/>
    </row>
    <row r="275" spans="1:209" s="72" customFormat="1" ht="25.5" customHeight="1" x14ac:dyDescent="0.2">
      <c r="A275" s="74">
        <v>28</v>
      </c>
      <c r="B275" s="83" t="s">
        <v>1545</v>
      </c>
      <c r="C275" s="83" t="s">
        <v>1546</v>
      </c>
      <c r="D275" s="83"/>
      <c r="E275" s="83" t="s">
        <v>1875</v>
      </c>
      <c r="F275" s="83">
        <v>3</v>
      </c>
      <c r="G275" s="83" t="s">
        <v>262</v>
      </c>
      <c r="H275" s="83" t="s">
        <v>1643</v>
      </c>
      <c r="I275" s="83">
        <v>38</v>
      </c>
      <c r="J275" s="163">
        <v>3</v>
      </c>
      <c r="K275" s="163"/>
      <c r="L275" s="163"/>
      <c r="M275" s="163" t="s">
        <v>296</v>
      </c>
      <c r="N275" s="163">
        <v>5</v>
      </c>
      <c r="O275" s="164" t="s">
        <v>326</v>
      </c>
      <c r="P275" s="163" t="s">
        <v>334</v>
      </c>
      <c r="Q275" s="169">
        <v>60</v>
      </c>
      <c r="R275" s="163"/>
      <c r="S275" s="163"/>
      <c r="T275" s="163"/>
      <c r="U275" s="163"/>
      <c r="V275" s="163"/>
      <c r="W275" s="163" t="s">
        <v>1652</v>
      </c>
      <c r="X275" s="163" t="s">
        <v>1951</v>
      </c>
      <c r="Y275" s="83"/>
      <c r="Z275" s="83"/>
      <c r="AA275" s="83" t="s">
        <v>1490</v>
      </c>
      <c r="AB275" s="83"/>
      <c r="AC275" s="83"/>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c r="DE275" s="84"/>
      <c r="DF275" s="84"/>
      <c r="DG275" s="84"/>
      <c r="DH275" s="84"/>
      <c r="DI275" s="84"/>
      <c r="DJ275" s="84"/>
      <c r="DK275" s="84"/>
      <c r="DL275" s="84"/>
      <c r="DM275" s="84"/>
      <c r="DN275" s="84"/>
      <c r="DO275" s="84"/>
      <c r="DP275" s="84"/>
      <c r="DQ275" s="84"/>
      <c r="DR275" s="84"/>
      <c r="DS275" s="84"/>
      <c r="DT275" s="84"/>
      <c r="DU275" s="84"/>
      <c r="DV275" s="84"/>
      <c r="DW275" s="84"/>
      <c r="DX275" s="84"/>
      <c r="DY275" s="84"/>
      <c r="DZ275" s="84"/>
      <c r="EA275" s="84"/>
      <c r="EB275" s="84"/>
      <c r="EC275" s="84"/>
      <c r="ED275" s="84"/>
      <c r="EE275" s="84"/>
      <c r="EF275" s="84"/>
      <c r="EG275" s="84"/>
      <c r="EH275" s="84"/>
      <c r="EI275" s="84"/>
      <c r="EJ275" s="84"/>
      <c r="EK275" s="84"/>
      <c r="EL275" s="84"/>
      <c r="EM275" s="84"/>
      <c r="EN275" s="84"/>
      <c r="EO275" s="84"/>
      <c r="EP275" s="84"/>
      <c r="EQ275" s="84"/>
      <c r="ER275" s="84"/>
      <c r="ES275" s="84"/>
      <c r="ET275" s="84"/>
      <c r="EU275" s="84"/>
      <c r="EV275" s="84"/>
      <c r="EW275" s="84"/>
      <c r="EX275" s="84"/>
      <c r="EY275" s="84"/>
      <c r="EZ275" s="84"/>
      <c r="FA275" s="84"/>
      <c r="FB275" s="84"/>
      <c r="FC275" s="84"/>
      <c r="FD275" s="84"/>
      <c r="FE275" s="84"/>
      <c r="FF275" s="84"/>
      <c r="FG275" s="84"/>
      <c r="FH275" s="84"/>
      <c r="FI275" s="84"/>
      <c r="FJ275" s="84"/>
      <c r="FK275" s="84"/>
      <c r="FL275" s="84"/>
      <c r="FM275" s="84"/>
      <c r="FN275" s="84"/>
      <c r="FO275" s="84"/>
      <c r="FP275" s="84"/>
      <c r="FQ275" s="84"/>
      <c r="FR275" s="84"/>
      <c r="FS275" s="84"/>
      <c r="FT275" s="84"/>
      <c r="FU275" s="84"/>
      <c r="FV275" s="84"/>
      <c r="FW275" s="84"/>
      <c r="FX275" s="84"/>
      <c r="FY275" s="84"/>
      <c r="FZ275" s="84"/>
      <c r="GA275" s="84"/>
      <c r="GB275" s="84"/>
      <c r="GC275" s="84"/>
      <c r="GD275" s="84"/>
      <c r="GE275" s="84"/>
      <c r="GF275" s="84"/>
      <c r="GG275" s="84"/>
      <c r="GH275" s="84"/>
      <c r="GI275" s="84"/>
      <c r="GJ275" s="84"/>
      <c r="GK275" s="84"/>
      <c r="GL275" s="84"/>
      <c r="GM275" s="84"/>
      <c r="GN275" s="84"/>
      <c r="GO275" s="84"/>
      <c r="GP275" s="84"/>
      <c r="GQ275" s="84"/>
      <c r="GR275" s="84"/>
      <c r="GS275" s="84"/>
      <c r="GT275" s="84"/>
      <c r="GU275" s="84"/>
      <c r="GV275" s="84"/>
      <c r="GW275" s="84"/>
      <c r="GX275" s="84"/>
      <c r="GY275" s="84"/>
      <c r="GZ275" s="84"/>
      <c r="HA275" s="84"/>
    </row>
    <row r="276" spans="1:209" s="72" customFormat="1" ht="25.5" customHeight="1" x14ac:dyDescent="0.2">
      <c r="A276" s="74">
        <v>84</v>
      </c>
      <c r="B276" s="83" t="s">
        <v>1547</v>
      </c>
      <c r="C276" s="83" t="s">
        <v>40</v>
      </c>
      <c r="D276" s="83" t="s">
        <v>89</v>
      </c>
      <c r="E276" s="83" t="s">
        <v>1900</v>
      </c>
      <c r="F276" s="83">
        <v>3</v>
      </c>
      <c r="G276" s="83" t="s">
        <v>262</v>
      </c>
      <c r="H276" s="83" t="s">
        <v>1643</v>
      </c>
      <c r="I276" s="83">
        <v>38</v>
      </c>
      <c r="J276" s="163">
        <v>3</v>
      </c>
      <c r="K276" s="163" t="s">
        <v>89</v>
      </c>
      <c r="L276" s="163"/>
      <c r="M276" s="163" t="s">
        <v>296</v>
      </c>
      <c r="N276" s="163">
        <v>6</v>
      </c>
      <c r="O276" s="164" t="s">
        <v>326</v>
      </c>
      <c r="P276" s="163" t="s">
        <v>334</v>
      </c>
      <c r="Q276" s="169">
        <v>60</v>
      </c>
      <c r="R276" s="163"/>
      <c r="S276" s="163"/>
      <c r="T276" s="163"/>
      <c r="U276" s="163"/>
      <c r="V276" s="163"/>
      <c r="W276" s="163" t="s">
        <v>146</v>
      </c>
      <c r="X276" s="163" t="s">
        <v>1951</v>
      </c>
      <c r="Y276" s="83"/>
      <c r="Z276" s="83"/>
      <c r="AA276" s="83" t="s">
        <v>1490</v>
      </c>
      <c r="AB276" s="83"/>
      <c r="AC276" s="83"/>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c r="DE276" s="84"/>
      <c r="DF276" s="84"/>
      <c r="DG276" s="84"/>
      <c r="DH276" s="84"/>
      <c r="DI276" s="84"/>
      <c r="DJ276" s="84"/>
      <c r="DK276" s="84"/>
      <c r="DL276" s="84"/>
      <c r="DM276" s="84"/>
      <c r="DN276" s="84"/>
      <c r="DO276" s="84"/>
      <c r="DP276" s="84"/>
      <c r="DQ276" s="84"/>
      <c r="DR276" s="84"/>
      <c r="DS276" s="84"/>
      <c r="DT276" s="84"/>
      <c r="DU276" s="84"/>
      <c r="DV276" s="84"/>
      <c r="DW276" s="84"/>
      <c r="DX276" s="84"/>
      <c r="DY276" s="84"/>
      <c r="DZ276" s="84"/>
      <c r="EA276" s="84"/>
      <c r="EB276" s="84"/>
      <c r="EC276" s="84"/>
      <c r="ED276" s="84"/>
      <c r="EE276" s="84"/>
      <c r="EF276" s="84"/>
      <c r="EG276" s="84"/>
      <c r="EH276" s="84"/>
      <c r="EI276" s="84"/>
      <c r="EJ276" s="84"/>
      <c r="EK276" s="84"/>
      <c r="EL276" s="84"/>
      <c r="EM276" s="84"/>
      <c r="EN276" s="84"/>
      <c r="EO276" s="84"/>
      <c r="EP276" s="84"/>
      <c r="EQ276" s="84"/>
      <c r="ER276" s="84"/>
      <c r="ES276" s="84"/>
      <c r="ET276" s="84"/>
      <c r="EU276" s="84"/>
      <c r="EV276" s="84"/>
      <c r="EW276" s="84"/>
      <c r="EX276" s="84"/>
      <c r="EY276" s="84"/>
      <c r="EZ276" s="84"/>
      <c r="FA276" s="84"/>
      <c r="FB276" s="84"/>
      <c r="FC276" s="84"/>
      <c r="FD276" s="84"/>
      <c r="FE276" s="84"/>
      <c r="FF276" s="84"/>
      <c r="FG276" s="84"/>
      <c r="FH276" s="84"/>
      <c r="FI276" s="84"/>
      <c r="FJ276" s="84"/>
      <c r="FK276" s="84"/>
      <c r="FL276" s="84"/>
      <c r="FM276" s="84"/>
      <c r="FN276" s="84"/>
      <c r="FO276" s="84"/>
      <c r="FP276" s="84"/>
      <c r="FQ276" s="84"/>
      <c r="FR276" s="84"/>
      <c r="FS276" s="84"/>
      <c r="FT276" s="84"/>
      <c r="FU276" s="84"/>
      <c r="FV276" s="84"/>
      <c r="FW276" s="84"/>
      <c r="FX276" s="84"/>
      <c r="FY276" s="84"/>
      <c r="FZ276" s="84"/>
      <c r="GA276" s="84"/>
      <c r="GB276" s="84"/>
      <c r="GC276" s="84"/>
      <c r="GD276" s="84"/>
      <c r="GE276" s="84"/>
      <c r="GF276" s="84"/>
      <c r="GG276" s="84"/>
      <c r="GH276" s="84"/>
      <c r="GI276" s="84"/>
      <c r="GJ276" s="84"/>
      <c r="GK276" s="84"/>
      <c r="GL276" s="84"/>
      <c r="GM276" s="84"/>
      <c r="GN276" s="84"/>
      <c r="GO276" s="84"/>
      <c r="GP276" s="84"/>
      <c r="GQ276" s="84"/>
      <c r="GR276" s="84"/>
      <c r="GS276" s="84"/>
      <c r="GT276" s="84"/>
      <c r="GU276" s="84"/>
      <c r="GV276" s="84"/>
      <c r="GW276" s="84"/>
      <c r="GX276" s="84"/>
      <c r="GY276" s="84"/>
      <c r="GZ276" s="84"/>
      <c r="HA276" s="84"/>
    </row>
    <row r="277" spans="1:209" s="72" customFormat="1" ht="25.5" customHeight="1" x14ac:dyDescent="0.2">
      <c r="A277" s="74">
        <v>201</v>
      </c>
      <c r="B277" s="71" t="s">
        <v>1595</v>
      </c>
      <c r="C277" s="71" t="s">
        <v>1971</v>
      </c>
      <c r="D277" s="71"/>
      <c r="E277" s="71" t="s">
        <v>1971</v>
      </c>
      <c r="F277" s="71">
        <v>3</v>
      </c>
      <c r="G277" s="71" t="s">
        <v>168</v>
      </c>
      <c r="H277" s="71" t="s">
        <v>1611</v>
      </c>
      <c r="I277" s="71">
        <v>16</v>
      </c>
      <c r="J277" s="161">
        <v>1</v>
      </c>
      <c r="K277" s="161"/>
      <c r="L277" s="161"/>
      <c r="M277" s="161" t="s">
        <v>186</v>
      </c>
      <c r="N277" s="161" t="s">
        <v>317</v>
      </c>
      <c r="O277" s="161" t="s">
        <v>303</v>
      </c>
      <c r="P277" s="161" t="s">
        <v>334</v>
      </c>
      <c r="Q277" s="169">
        <v>60</v>
      </c>
      <c r="R277" s="161"/>
      <c r="S277" s="161"/>
      <c r="T277" s="161"/>
      <c r="U277" s="161"/>
      <c r="V277" s="161"/>
      <c r="W277" s="163" t="s">
        <v>216</v>
      </c>
      <c r="X277" s="71" t="s">
        <v>1611</v>
      </c>
      <c r="Y277" s="71"/>
      <c r="Z277" s="71"/>
      <c r="AA277" s="71" t="s">
        <v>1677</v>
      </c>
      <c r="AB277" s="71"/>
      <c r="AC277" s="71"/>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c r="DB277" s="84"/>
      <c r="DC277" s="84"/>
      <c r="DD277" s="84"/>
      <c r="DE277" s="84"/>
      <c r="DF277" s="84"/>
      <c r="DG277" s="84"/>
      <c r="DH277" s="84"/>
      <c r="DI277" s="84"/>
      <c r="DJ277" s="84"/>
      <c r="DK277" s="84"/>
      <c r="DL277" s="84"/>
      <c r="DM277" s="84"/>
      <c r="DN277" s="84"/>
      <c r="DO277" s="84"/>
      <c r="DP277" s="84"/>
      <c r="DQ277" s="84"/>
      <c r="DR277" s="84"/>
      <c r="DS277" s="84"/>
      <c r="DT277" s="84"/>
      <c r="DU277" s="84"/>
      <c r="DV277" s="84"/>
      <c r="DW277" s="84"/>
      <c r="DX277" s="84"/>
      <c r="DY277" s="84"/>
      <c r="DZ277" s="84"/>
      <c r="EA277" s="84"/>
      <c r="EB277" s="84"/>
      <c r="EC277" s="84"/>
      <c r="ED277" s="84"/>
      <c r="EE277" s="84"/>
      <c r="EF277" s="84"/>
      <c r="EG277" s="84"/>
      <c r="EH277" s="84"/>
      <c r="EI277" s="84"/>
      <c r="EJ277" s="84"/>
      <c r="EK277" s="84"/>
      <c r="EL277" s="84"/>
      <c r="EM277" s="84"/>
      <c r="EN277" s="84"/>
      <c r="EO277" s="84"/>
      <c r="EP277" s="84"/>
      <c r="EQ277" s="84"/>
      <c r="ER277" s="84"/>
      <c r="ES277" s="84"/>
      <c r="ET277" s="84"/>
      <c r="EU277" s="84"/>
      <c r="EV277" s="84"/>
      <c r="EW277" s="84"/>
      <c r="EX277" s="84"/>
      <c r="EY277" s="84"/>
      <c r="EZ277" s="84"/>
      <c r="FA277" s="84"/>
      <c r="FB277" s="84"/>
      <c r="FC277" s="84"/>
      <c r="FD277" s="84"/>
      <c r="FE277" s="84"/>
      <c r="FF277" s="84"/>
      <c r="FG277" s="84"/>
      <c r="FH277" s="84"/>
      <c r="FI277" s="84"/>
      <c r="FJ277" s="84"/>
      <c r="FK277" s="84"/>
      <c r="FL277" s="84"/>
      <c r="FM277" s="84"/>
      <c r="FN277" s="84"/>
      <c r="FO277" s="84"/>
      <c r="FP277" s="84"/>
      <c r="FQ277" s="84"/>
      <c r="FR277" s="84"/>
      <c r="FS277" s="84"/>
      <c r="FT277" s="84"/>
      <c r="FU277" s="84"/>
      <c r="FV277" s="84"/>
      <c r="FW277" s="84"/>
      <c r="FX277" s="84"/>
      <c r="FY277" s="84"/>
      <c r="FZ277" s="84"/>
      <c r="GA277" s="84"/>
      <c r="GB277" s="84"/>
      <c r="GC277" s="84"/>
      <c r="GD277" s="84"/>
      <c r="GE277" s="84"/>
      <c r="GF277" s="84"/>
      <c r="GG277" s="84"/>
      <c r="GH277" s="84"/>
      <c r="GI277" s="84"/>
      <c r="GJ277" s="84"/>
      <c r="GK277" s="84"/>
      <c r="GL277" s="84"/>
      <c r="GM277" s="84"/>
      <c r="GN277" s="84"/>
      <c r="GO277" s="84"/>
      <c r="GP277" s="84"/>
      <c r="GQ277" s="84"/>
      <c r="GR277" s="84"/>
      <c r="GS277" s="84"/>
      <c r="GT277" s="84"/>
      <c r="GU277" s="84"/>
      <c r="GV277" s="84"/>
      <c r="GW277" s="84"/>
      <c r="GX277" s="84"/>
      <c r="GY277" s="84"/>
      <c r="GZ277" s="84"/>
      <c r="HA277" s="84"/>
    </row>
    <row r="278" spans="1:209" s="72" customFormat="1" ht="25.5" customHeight="1" x14ac:dyDescent="0.2">
      <c r="A278" s="74">
        <v>122</v>
      </c>
      <c r="B278" s="71" t="s">
        <v>1709</v>
      </c>
      <c r="C278" s="71" t="s">
        <v>1710</v>
      </c>
      <c r="D278" s="71"/>
      <c r="E278" s="71" t="s">
        <v>1710</v>
      </c>
      <c r="F278" s="71">
        <v>3</v>
      </c>
      <c r="G278" s="71" t="s">
        <v>168</v>
      </c>
      <c r="H278" s="71" t="s">
        <v>1611</v>
      </c>
      <c r="I278" s="71">
        <v>16</v>
      </c>
      <c r="J278" s="161">
        <v>1</v>
      </c>
      <c r="K278" s="161"/>
      <c r="L278" s="161"/>
      <c r="M278" s="161" t="s">
        <v>186</v>
      </c>
      <c r="N278" s="161" t="s">
        <v>318</v>
      </c>
      <c r="O278" s="161" t="s">
        <v>303</v>
      </c>
      <c r="P278" s="161" t="s">
        <v>334</v>
      </c>
      <c r="Q278" s="169">
        <v>60</v>
      </c>
      <c r="R278" s="161"/>
      <c r="S278" s="161"/>
      <c r="T278" s="161"/>
      <c r="U278" s="161"/>
      <c r="V278" s="161"/>
      <c r="W278" s="168" t="s">
        <v>216</v>
      </c>
      <c r="X278" s="71" t="s">
        <v>1611</v>
      </c>
      <c r="Y278" s="71"/>
      <c r="Z278" s="71"/>
      <c r="AA278" s="71" t="s">
        <v>1677</v>
      </c>
      <c r="AB278" s="71"/>
      <c r="AC278" s="71"/>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c r="DE278" s="84"/>
      <c r="DF278" s="84"/>
      <c r="DG278" s="84"/>
      <c r="DH278" s="84"/>
      <c r="DI278" s="84"/>
      <c r="DJ278" s="84"/>
      <c r="DK278" s="84"/>
      <c r="DL278" s="84"/>
      <c r="DM278" s="84"/>
      <c r="DN278" s="84"/>
      <c r="DO278" s="84"/>
      <c r="DP278" s="84"/>
      <c r="DQ278" s="84"/>
      <c r="DR278" s="84"/>
      <c r="DS278" s="84"/>
      <c r="DT278" s="84"/>
      <c r="DU278" s="84"/>
      <c r="DV278" s="84"/>
      <c r="DW278" s="84"/>
      <c r="DX278" s="84"/>
      <c r="DY278" s="84"/>
      <c r="DZ278" s="84"/>
      <c r="EA278" s="84"/>
      <c r="EB278" s="84"/>
      <c r="EC278" s="84"/>
      <c r="ED278" s="84"/>
      <c r="EE278" s="84"/>
      <c r="EF278" s="84"/>
      <c r="EG278" s="84"/>
      <c r="EH278" s="84"/>
      <c r="EI278" s="84"/>
      <c r="EJ278" s="84"/>
      <c r="EK278" s="84"/>
      <c r="EL278" s="84"/>
      <c r="EM278" s="84"/>
      <c r="EN278" s="84"/>
      <c r="EO278" s="84"/>
      <c r="EP278" s="84"/>
      <c r="EQ278" s="84"/>
      <c r="ER278" s="84"/>
      <c r="ES278" s="84"/>
      <c r="ET278" s="84"/>
      <c r="EU278" s="84"/>
      <c r="EV278" s="84"/>
      <c r="EW278" s="84"/>
      <c r="EX278" s="84"/>
      <c r="EY278" s="84"/>
      <c r="EZ278" s="84"/>
      <c r="FA278" s="84"/>
      <c r="FB278" s="84"/>
      <c r="FC278" s="84"/>
      <c r="FD278" s="84"/>
      <c r="FE278" s="84"/>
      <c r="FF278" s="84"/>
      <c r="FG278" s="84"/>
      <c r="FH278" s="84"/>
      <c r="FI278" s="84"/>
      <c r="FJ278" s="84"/>
      <c r="FK278" s="84"/>
      <c r="FL278" s="84"/>
      <c r="FM278" s="84"/>
      <c r="FN278" s="84"/>
      <c r="FO278" s="84"/>
      <c r="FP278" s="84"/>
      <c r="FQ278" s="84"/>
      <c r="FR278" s="84"/>
      <c r="FS278" s="84"/>
      <c r="FT278" s="84"/>
      <c r="FU278" s="84"/>
      <c r="FV278" s="84"/>
      <c r="FW278" s="84"/>
      <c r="FX278" s="84"/>
      <c r="FY278" s="84"/>
      <c r="FZ278" s="84"/>
      <c r="GA278" s="84"/>
      <c r="GB278" s="84"/>
      <c r="GC278" s="84"/>
      <c r="GD278" s="84"/>
      <c r="GE278" s="84"/>
      <c r="GF278" s="84"/>
      <c r="GG278" s="84"/>
      <c r="GH278" s="84"/>
      <c r="GI278" s="84"/>
      <c r="GJ278" s="84"/>
      <c r="GK278" s="84"/>
      <c r="GL278" s="84"/>
      <c r="GM278" s="84"/>
      <c r="GN278" s="84"/>
      <c r="GO278" s="84"/>
      <c r="GP278" s="84"/>
      <c r="GQ278" s="84"/>
      <c r="GR278" s="84"/>
      <c r="GS278" s="84"/>
      <c r="GT278" s="84"/>
      <c r="GU278" s="84"/>
      <c r="GV278" s="84"/>
      <c r="GW278" s="84"/>
      <c r="GX278" s="84"/>
      <c r="GY278" s="84"/>
      <c r="GZ278" s="84"/>
      <c r="HA278" s="84"/>
    </row>
    <row r="279" spans="1:209" s="72" customFormat="1" ht="25.5" customHeight="1" x14ac:dyDescent="0.2">
      <c r="A279" s="74">
        <v>169</v>
      </c>
      <c r="B279" s="71" t="s">
        <v>276</v>
      </c>
      <c r="C279" s="71" t="s">
        <v>125</v>
      </c>
      <c r="D279" s="71" t="s">
        <v>33</v>
      </c>
      <c r="E279" s="71" t="s">
        <v>1969</v>
      </c>
      <c r="F279" s="71">
        <v>3</v>
      </c>
      <c r="G279" s="71" t="s">
        <v>168</v>
      </c>
      <c r="H279" s="71" t="s">
        <v>1679</v>
      </c>
      <c r="I279" s="83" t="s">
        <v>1680</v>
      </c>
      <c r="J279" s="161">
        <v>1</v>
      </c>
      <c r="K279" s="161" t="s">
        <v>33</v>
      </c>
      <c r="L279" s="161"/>
      <c r="M279" s="161" t="s">
        <v>296</v>
      </c>
      <c r="N279" s="161" t="s">
        <v>317</v>
      </c>
      <c r="O279" s="161" t="s">
        <v>326</v>
      </c>
      <c r="P279" s="161" t="s">
        <v>1954</v>
      </c>
      <c r="Q279" s="169">
        <v>60</v>
      </c>
      <c r="R279" s="161"/>
      <c r="S279" s="161"/>
      <c r="T279" s="161"/>
      <c r="U279" s="161"/>
      <c r="V279" s="161"/>
      <c r="W279" s="163" t="s">
        <v>175</v>
      </c>
      <c r="X279" s="161"/>
      <c r="Y279" s="71"/>
      <c r="Z279" s="71"/>
      <c r="AA279" s="71" t="s">
        <v>1677</v>
      </c>
      <c r="AB279" s="71"/>
      <c r="AC279" s="71"/>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c r="DE279" s="84"/>
      <c r="DF279" s="84"/>
      <c r="DG279" s="84"/>
      <c r="DH279" s="84"/>
      <c r="DI279" s="84"/>
      <c r="DJ279" s="84"/>
      <c r="DK279" s="84"/>
      <c r="DL279" s="84"/>
      <c r="DM279" s="84"/>
      <c r="DN279" s="84"/>
      <c r="DO279" s="84"/>
      <c r="DP279" s="84"/>
      <c r="DQ279" s="84"/>
      <c r="DR279" s="84"/>
      <c r="DS279" s="84"/>
      <c r="DT279" s="84"/>
      <c r="DU279" s="84"/>
      <c r="DV279" s="84"/>
      <c r="DW279" s="84"/>
      <c r="DX279" s="84"/>
      <c r="DY279" s="84"/>
      <c r="DZ279" s="84"/>
      <c r="EA279" s="84"/>
      <c r="EB279" s="84"/>
      <c r="EC279" s="84"/>
      <c r="ED279" s="84"/>
      <c r="EE279" s="84"/>
      <c r="EF279" s="84"/>
      <c r="EG279" s="84"/>
      <c r="EH279" s="84"/>
      <c r="EI279" s="84"/>
      <c r="EJ279" s="84"/>
      <c r="EK279" s="84"/>
      <c r="EL279" s="84"/>
      <c r="EM279" s="84"/>
      <c r="EN279" s="84"/>
      <c r="EO279" s="84"/>
      <c r="EP279" s="84"/>
      <c r="EQ279" s="84"/>
      <c r="ER279" s="84"/>
      <c r="ES279" s="84"/>
      <c r="ET279" s="84"/>
      <c r="EU279" s="84"/>
      <c r="EV279" s="84"/>
      <c r="EW279" s="84"/>
      <c r="EX279" s="84"/>
      <c r="EY279" s="84"/>
      <c r="EZ279" s="84"/>
      <c r="FA279" s="84"/>
      <c r="FB279" s="84"/>
      <c r="FC279" s="84"/>
      <c r="FD279" s="84"/>
      <c r="FE279" s="84"/>
      <c r="FF279" s="84"/>
      <c r="FG279" s="84"/>
      <c r="FH279" s="84"/>
      <c r="FI279" s="84"/>
      <c r="FJ279" s="84"/>
      <c r="FK279" s="84"/>
      <c r="FL279" s="84"/>
      <c r="FM279" s="84"/>
      <c r="FN279" s="84"/>
      <c r="FO279" s="84"/>
      <c r="FP279" s="84"/>
      <c r="FQ279" s="84"/>
      <c r="FR279" s="84"/>
      <c r="FS279" s="84"/>
      <c r="FT279" s="84"/>
      <c r="FU279" s="84"/>
      <c r="FV279" s="84"/>
      <c r="FW279" s="84"/>
      <c r="FX279" s="84"/>
      <c r="FY279" s="84"/>
      <c r="FZ279" s="84"/>
      <c r="GA279" s="84"/>
      <c r="GB279" s="84"/>
      <c r="GC279" s="84"/>
      <c r="GD279" s="84"/>
      <c r="GE279" s="84"/>
      <c r="GF279" s="84"/>
      <c r="GG279" s="84"/>
      <c r="GH279" s="84"/>
      <c r="GI279" s="84"/>
      <c r="GJ279" s="84"/>
      <c r="GK279" s="84"/>
      <c r="GL279" s="84"/>
      <c r="GM279" s="84"/>
      <c r="GN279" s="84"/>
      <c r="GO279" s="84"/>
      <c r="GP279" s="84"/>
      <c r="GQ279" s="84"/>
      <c r="GR279" s="84"/>
      <c r="GS279" s="84"/>
      <c r="GT279" s="84"/>
      <c r="GU279" s="84"/>
      <c r="GV279" s="84"/>
      <c r="GW279" s="84"/>
      <c r="GX279" s="84"/>
      <c r="GY279" s="84"/>
      <c r="GZ279" s="84"/>
      <c r="HA279" s="84"/>
    </row>
    <row r="280" spans="1:209" ht="25.5" customHeight="1" x14ac:dyDescent="0.2">
      <c r="A280" s="74">
        <v>170</v>
      </c>
      <c r="B280" s="71" t="s">
        <v>276</v>
      </c>
      <c r="C280" s="71" t="s">
        <v>125</v>
      </c>
      <c r="D280" s="71" t="s">
        <v>33</v>
      </c>
      <c r="E280" s="71" t="s">
        <v>1970</v>
      </c>
      <c r="F280" s="71">
        <v>3</v>
      </c>
      <c r="G280" s="71" t="s">
        <v>168</v>
      </c>
      <c r="H280" s="71" t="s">
        <v>1660</v>
      </c>
      <c r="I280" s="71">
        <v>36</v>
      </c>
      <c r="J280" s="161">
        <v>1</v>
      </c>
      <c r="K280" s="161" t="s">
        <v>33</v>
      </c>
      <c r="L280" s="161"/>
      <c r="M280" s="161" t="s">
        <v>296</v>
      </c>
      <c r="N280" s="161" t="s">
        <v>318</v>
      </c>
      <c r="O280" s="161" t="s">
        <v>326</v>
      </c>
      <c r="P280" s="161" t="s">
        <v>1954</v>
      </c>
      <c r="Q280" s="169">
        <v>60</v>
      </c>
      <c r="R280" s="161"/>
      <c r="S280" s="161"/>
      <c r="T280" s="161"/>
      <c r="U280" s="161"/>
      <c r="V280" s="161"/>
      <c r="W280" s="161" t="s">
        <v>175</v>
      </c>
      <c r="X280" s="161"/>
      <c r="Y280" s="71"/>
      <c r="Z280" s="71"/>
      <c r="AA280" s="71" t="s">
        <v>1673</v>
      </c>
      <c r="AB280" s="71"/>
      <c r="AC280" s="71"/>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c r="CX280" s="72"/>
      <c r="CY280" s="72"/>
      <c r="CZ280" s="72"/>
      <c r="DA280" s="72"/>
      <c r="DB280" s="72"/>
      <c r="DC280" s="72"/>
      <c r="DD280" s="72"/>
      <c r="DE280" s="72"/>
      <c r="DF280" s="72"/>
      <c r="DG280" s="72"/>
      <c r="DH280" s="72"/>
      <c r="DI280" s="72"/>
      <c r="DJ280" s="72"/>
      <c r="DK280" s="72"/>
      <c r="DL280" s="72"/>
      <c r="DM280" s="72"/>
      <c r="DN280" s="72"/>
      <c r="DO280" s="72"/>
      <c r="DP280" s="72"/>
      <c r="DQ280" s="72"/>
      <c r="DR280" s="72"/>
      <c r="DS280" s="72"/>
      <c r="DT280" s="72"/>
      <c r="DU280" s="72"/>
      <c r="DV280" s="72"/>
      <c r="DW280" s="72"/>
      <c r="DX280" s="72"/>
      <c r="DY280" s="72"/>
      <c r="DZ280" s="72"/>
      <c r="EA280" s="72"/>
      <c r="EB280" s="72"/>
      <c r="EC280" s="72"/>
      <c r="ED280" s="72"/>
      <c r="EE280" s="72"/>
      <c r="EF280" s="72"/>
      <c r="EG280" s="72"/>
      <c r="EH280" s="72"/>
      <c r="EI280" s="72"/>
      <c r="EJ280" s="72"/>
      <c r="EK280" s="72"/>
      <c r="EL280" s="72"/>
      <c r="EM280" s="72"/>
      <c r="EN280" s="72"/>
      <c r="EO280" s="72"/>
      <c r="EP280" s="72"/>
      <c r="EQ280" s="72"/>
      <c r="ER280" s="72"/>
      <c r="ES280" s="72"/>
      <c r="ET280" s="72"/>
      <c r="EU280" s="72"/>
      <c r="EV280" s="72"/>
      <c r="EW280" s="72"/>
      <c r="EX280" s="72"/>
      <c r="EY280" s="72"/>
      <c r="EZ280" s="72"/>
      <c r="FA280" s="72"/>
      <c r="FB280" s="72"/>
      <c r="FC280" s="72"/>
      <c r="FD280" s="72"/>
      <c r="FE280" s="72"/>
      <c r="FF280" s="72"/>
      <c r="FG280" s="72"/>
      <c r="FH280" s="72"/>
      <c r="FI280" s="72"/>
      <c r="FJ280" s="72"/>
      <c r="FK280" s="72"/>
      <c r="FL280" s="72"/>
      <c r="FM280" s="72"/>
      <c r="FN280" s="72"/>
      <c r="FO280" s="72"/>
      <c r="FP280" s="72"/>
      <c r="FQ280" s="72"/>
      <c r="FR280" s="72"/>
      <c r="FS280" s="72"/>
      <c r="FT280" s="72"/>
      <c r="FU280" s="72"/>
      <c r="FV280" s="72"/>
      <c r="FW280" s="72"/>
      <c r="FX280" s="72"/>
      <c r="FY280" s="72"/>
      <c r="FZ280" s="72"/>
      <c r="GA280" s="72"/>
      <c r="GB280" s="72"/>
      <c r="GC280" s="72"/>
      <c r="GD280" s="72"/>
      <c r="GE280" s="72"/>
      <c r="GF280" s="72"/>
      <c r="GG280" s="72"/>
      <c r="GH280" s="72"/>
      <c r="GI280" s="72"/>
      <c r="GJ280" s="72"/>
      <c r="GK280" s="72"/>
      <c r="GL280" s="72"/>
      <c r="GM280" s="72"/>
      <c r="GN280" s="72"/>
      <c r="GO280" s="72"/>
      <c r="GP280" s="72"/>
      <c r="GQ280" s="72"/>
      <c r="GR280" s="72"/>
      <c r="GS280" s="72"/>
      <c r="GT280" s="72"/>
      <c r="GU280" s="72"/>
      <c r="GV280" s="72"/>
      <c r="GW280" s="72"/>
      <c r="GX280" s="72"/>
      <c r="GY280" s="72"/>
      <c r="GZ280" s="72"/>
      <c r="HA280" s="72"/>
    </row>
    <row r="281" spans="1:209" ht="25.5" customHeight="1" x14ac:dyDescent="0.2">
      <c r="A281" s="74">
        <v>135</v>
      </c>
      <c r="B281" s="71" t="s">
        <v>1633</v>
      </c>
      <c r="C281" s="71" t="s">
        <v>127</v>
      </c>
      <c r="D281" s="71" t="s">
        <v>27</v>
      </c>
      <c r="E281" s="71" t="s">
        <v>1819</v>
      </c>
      <c r="F281" s="71">
        <v>3</v>
      </c>
      <c r="G281" s="71" t="s">
        <v>1912</v>
      </c>
      <c r="H281" s="71" t="s">
        <v>1679</v>
      </c>
      <c r="I281" s="83" t="s">
        <v>1680</v>
      </c>
      <c r="J281" s="161">
        <v>1</v>
      </c>
      <c r="K281" s="161" t="s">
        <v>27</v>
      </c>
      <c r="L281" s="161"/>
      <c r="M281" s="161" t="s">
        <v>296</v>
      </c>
      <c r="N281" s="161" t="s">
        <v>1955</v>
      </c>
      <c r="O281" s="161" t="s">
        <v>326</v>
      </c>
      <c r="P281" s="161" t="s">
        <v>1954</v>
      </c>
      <c r="Q281" s="169">
        <v>60</v>
      </c>
      <c r="R281" s="161"/>
      <c r="S281" s="161"/>
      <c r="T281" s="161"/>
      <c r="U281" s="161"/>
      <c r="V281" s="161"/>
      <c r="W281" s="163" t="s">
        <v>175</v>
      </c>
      <c r="X281" s="161"/>
      <c r="Y281" s="71"/>
      <c r="Z281" s="71"/>
      <c r="AA281" s="71" t="s">
        <v>1677</v>
      </c>
      <c r="AB281" s="71"/>
      <c r="AC281" s="71"/>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72"/>
      <c r="BZ281" s="72"/>
      <c r="CA281" s="72"/>
      <c r="CB281" s="72"/>
      <c r="CC281" s="72"/>
      <c r="CD281" s="72"/>
      <c r="CE281" s="72"/>
      <c r="CF281" s="72"/>
      <c r="CG281" s="72"/>
      <c r="CH281" s="72"/>
      <c r="CI281" s="72"/>
      <c r="CJ281" s="72"/>
      <c r="CK281" s="72"/>
      <c r="CL281" s="72"/>
      <c r="CM281" s="72"/>
      <c r="CN281" s="72"/>
      <c r="CO281" s="72"/>
      <c r="CP281" s="72"/>
      <c r="CQ281" s="72"/>
      <c r="CR281" s="72"/>
      <c r="CS281" s="72"/>
      <c r="CT281" s="72"/>
      <c r="CU281" s="72"/>
      <c r="CV281" s="72"/>
      <c r="CW281" s="72"/>
      <c r="CX281" s="72"/>
      <c r="CY281" s="72"/>
      <c r="CZ281" s="72"/>
      <c r="DA281" s="72"/>
      <c r="DB281" s="72"/>
      <c r="DC281" s="72"/>
      <c r="DD281" s="72"/>
      <c r="DE281" s="72"/>
      <c r="DF281" s="72"/>
      <c r="DG281" s="72"/>
      <c r="DH281" s="72"/>
      <c r="DI281" s="72"/>
      <c r="DJ281" s="72"/>
      <c r="DK281" s="72"/>
      <c r="DL281" s="72"/>
      <c r="DM281" s="72"/>
      <c r="DN281" s="72"/>
      <c r="DO281" s="72"/>
      <c r="DP281" s="72"/>
      <c r="DQ281" s="72"/>
      <c r="DR281" s="72"/>
      <c r="DS281" s="72"/>
      <c r="DT281" s="72"/>
      <c r="DU281" s="72"/>
      <c r="DV281" s="72"/>
      <c r="DW281" s="72"/>
      <c r="DX281" s="72"/>
      <c r="DY281" s="72"/>
      <c r="DZ281" s="72"/>
      <c r="EA281" s="72"/>
      <c r="EB281" s="72"/>
      <c r="EC281" s="72"/>
      <c r="ED281" s="72"/>
      <c r="EE281" s="72"/>
      <c r="EF281" s="72"/>
      <c r="EG281" s="72"/>
      <c r="EH281" s="72"/>
      <c r="EI281" s="72"/>
      <c r="EJ281" s="72"/>
      <c r="EK281" s="72"/>
      <c r="EL281" s="72"/>
      <c r="EM281" s="72"/>
      <c r="EN281" s="72"/>
      <c r="EO281" s="72"/>
      <c r="EP281" s="72"/>
      <c r="EQ281" s="72"/>
      <c r="ER281" s="72"/>
      <c r="ES281" s="72"/>
      <c r="ET281" s="72"/>
      <c r="EU281" s="72"/>
      <c r="EV281" s="72"/>
      <c r="EW281" s="72"/>
      <c r="EX281" s="72"/>
      <c r="EY281" s="72"/>
      <c r="EZ281" s="72"/>
      <c r="FA281" s="72"/>
      <c r="FB281" s="72"/>
      <c r="FC281" s="72"/>
      <c r="FD281" s="72"/>
      <c r="FE281" s="72"/>
      <c r="FF281" s="72"/>
      <c r="FG281" s="72"/>
      <c r="FH281" s="72"/>
      <c r="FI281" s="72"/>
      <c r="FJ281" s="72"/>
      <c r="FK281" s="72"/>
      <c r="FL281" s="72"/>
      <c r="FM281" s="72"/>
      <c r="FN281" s="72"/>
      <c r="FO281" s="72"/>
      <c r="FP281" s="72"/>
      <c r="FQ281" s="72"/>
      <c r="FR281" s="72"/>
      <c r="FS281" s="72"/>
      <c r="FT281" s="72"/>
      <c r="FU281" s="72"/>
      <c r="FV281" s="72"/>
      <c r="FW281" s="72"/>
      <c r="FX281" s="72"/>
      <c r="FY281" s="72"/>
      <c r="FZ281" s="72"/>
      <c r="GA281" s="72"/>
      <c r="GB281" s="72"/>
      <c r="GC281" s="72"/>
      <c r="GD281" s="72"/>
      <c r="GE281" s="72"/>
      <c r="GF281" s="72"/>
      <c r="GG281" s="72"/>
      <c r="GH281" s="72"/>
      <c r="GI281" s="72"/>
      <c r="GJ281" s="72"/>
      <c r="GK281" s="72"/>
      <c r="GL281" s="72"/>
      <c r="GM281" s="72"/>
      <c r="GN281" s="72"/>
      <c r="GO281" s="72"/>
      <c r="GP281" s="72"/>
      <c r="GQ281" s="72"/>
      <c r="GR281" s="72"/>
      <c r="GS281" s="72"/>
      <c r="GT281" s="72"/>
      <c r="GU281" s="72"/>
      <c r="GV281" s="72"/>
      <c r="GW281" s="72"/>
      <c r="GX281" s="72"/>
      <c r="GY281" s="72"/>
      <c r="GZ281" s="72"/>
      <c r="HA281" s="72"/>
    </row>
    <row r="282" spans="1:209" ht="25.5" customHeight="1" x14ac:dyDescent="0.2">
      <c r="A282" s="74">
        <v>88</v>
      </c>
      <c r="B282" s="83" t="s">
        <v>281</v>
      </c>
      <c r="C282" s="83" t="s">
        <v>289</v>
      </c>
      <c r="D282" s="83" t="s">
        <v>1462</v>
      </c>
      <c r="E282" s="83" t="s">
        <v>289</v>
      </c>
      <c r="F282" s="83">
        <v>3</v>
      </c>
      <c r="G282" s="83" t="s">
        <v>168</v>
      </c>
      <c r="H282" s="83" t="s">
        <v>180</v>
      </c>
      <c r="I282" s="83">
        <v>14</v>
      </c>
      <c r="J282" s="163">
        <v>1</v>
      </c>
      <c r="K282" s="163" t="s">
        <v>1462</v>
      </c>
      <c r="L282" s="163"/>
      <c r="M282" s="161" t="s">
        <v>186</v>
      </c>
      <c r="N282" s="161" t="s">
        <v>317</v>
      </c>
      <c r="O282" s="161" t="s">
        <v>303</v>
      </c>
      <c r="P282" s="163" t="s">
        <v>1954</v>
      </c>
      <c r="Q282" s="169">
        <v>60</v>
      </c>
      <c r="R282" s="163"/>
      <c r="S282" s="163"/>
      <c r="T282" s="163"/>
      <c r="U282" s="163"/>
      <c r="V282" s="163"/>
      <c r="W282" s="166" t="s">
        <v>216</v>
      </c>
      <c r="X282" s="83" t="s">
        <v>180</v>
      </c>
      <c r="Y282" s="83"/>
      <c r="Z282" s="83"/>
      <c r="AA282" s="83" t="s">
        <v>1708</v>
      </c>
      <c r="AB282" s="83"/>
      <c r="AC282" s="83"/>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72"/>
      <c r="BZ282" s="72"/>
      <c r="CA282" s="72"/>
      <c r="CB282" s="72"/>
      <c r="CC282" s="72"/>
      <c r="CD282" s="72"/>
      <c r="CE282" s="72"/>
      <c r="CF282" s="72"/>
      <c r="CG282" s="72"/>
      <c r="CH282" s="72"/>
      <c r="CI282" s="72"/>
      <c r="CJ282" s="72"/>
      <c r="CK282" s="72"/>
      <c r="CL282" s="72"/>
      <c r="CM282" s="72"/>
      <c r="CN282" s="72"/>
      <c r="CO282" s="72"/>
      <c r="CP282" s="72"/>
      <c r="CQ282" s="72"/>
      <c r="CR282" s="72"/>
      <c r="CS282" s="72"/>
      <c r="CT282" s="72"/>
      <c r="CU282" s="72"/>
      <c r="CV282" s="72"/>
      <c r="CW282" s="72"/>
      <c r="CX282" s="72"/>
      <c r="CY282" s="72"/>
      <c r="CZ282" s="72"/>
      <c r="DA282" s="72"/>
      <c r="DB282" s="72"/>
      <c r="DC282" s="72"/>
      <c r="DD282" s="72"/>
      <c r="DE282" s="72"/>
      <c r="DF282" s="72"/>
      <c r="DG282" s="72"/>
      <c r="DH282" s="72"/>
      <c r="DI282" s="72"/>
      <c r="DJ282" s="72"/>
      <c r="DK282" s="72"/>
      <c r="DL282" s="72"/>
      <c r="DM282" s="72"/>
      <c r="DN282" s="72"/>
      <c r="DO282" s="72"/>
      <c r="DP282" s="72"/>
      <c r="DQ282" s="72"/>
      <c r="DR282" s="72"/>
      <c r="DS282" s="72"/>
      <c r="DT282" s="72"/>
      <c r="DU282" s="72"/>
      <c r="DV282" s="72"/>
      <c r="DW282" s="72"/>
      <c r="DX282" s="72"/>
      <c r="DY282" s="72"/>
      <c r="DZ282" s="72"/>
      <c r="EA282" s="72"/>
      <c r="EB282" s="72"/>
      <c r="EC282" s="72"/>
      <c r="ED282" s="72"/>
      <c r="EE282" s="72"/>
      <c r="EF282" s="72"/>
      <c r="EG282" s="72"/>
      <c r="EH282" s="72"/>
      <c r="EI282" s="72"/>
      <c r="EJ282" s="72"/>
      <c r="EK282" s="72"/>
      <c r="EL282" s="72"/>
      <c r="EM282" s="72"/>
      <c r="EN282" s="72"/>
      <c r="EO282" s="72"/>
      <c r="EP282" s="72"/>
      <c r="EQ282" s="72"/>
      <c r="ER282" s="72"/>
      <c r="ES282" s="72"/>
      <c r="ET282" s="72"/>
      <c r="EU282" s="72"/>
      <c r="EV282" s="72"/>
      <c r="EW282" s="72"/>
      <c r="EX282" s="72"/>
      <c r="EY282" s="72"/>
      <c r="EZ282" s="72"/>
      <c r="FA282" s="72"/>
      <c r="FB282" s="72"/>
      <c r="FC282" s="72"/>
      <c r="FD282" s="72"/>
      <c r="FE282" s="72"/>
      <c r="FF282" s="72"/>
      <c r="FG282" s="72"/>
      <c r="FH282" s="72"/>
      <c r="FI282" s="72"/>
      <c r="FJ282" s="72"/>
      <c r="FK282" s="72"/>
      <c r="FL282" s="72"/>
      <c r="FM282" s="72"/>
      <c r="FN282" s="72"/>
      <c r="FO282" s="72"/>
      <c r="FP282" s="72"/>
      <c r="FQ282" s="72"/>
      <c r="FR282" s="72"/>
      <c r="FS282" s="72"/>
      <c r="FT282" s="72"/>
      <c r="FU282" s="72"/>
      <c r="FV282" s="72"/>
      <c r="FW282" s="72"/>
      <c r="FX282" s="72"/>
      <c r="FY282" s="72"/>
      <c r="FZ282" s="72"/>
      <c r="GA282" s="72"/>
      <c r="GB282" s="72"/>
      <c r="GC282" s="72"/>
      <c r="GD282" s="72"/>
      <c r="GE282" s="72"/>
      <c r="GF282" s="72"/>
      <c r="GG282" s="72"/>
      <c r="GH282" s="72"/>
      <c r="GI282" s="72"/>
      <c r="GJ282" s="72"/>
      <c r="GK282" s="72"/>
      <c r="GL282" s="72"/>
      <c r="GM282" s="72"/>
      <c r="GN282" s="72"/>
      <c r="GO282" s="72"/>
      <c r="GP282" s="72"/>
      <c r="GQ282" s="72"/>
      <c r="GR282" s="72"/>
      <c r="GS282" s="72"/>
      <c r="GT282" s="72"/>
      <c r="GU282" s="72"/>
      <c r="GV282" s="72"/>
      <c r="GW282" s="72"/>
      <c r="GX282" s="72"/>
      <c r="GY282" s="72"/>
      <c r="GZ282" s="72"/>
      <c r="HA282" s="72"/>
    </row>
    <row r="283" spans="1:209" ht="25.5" customHeight="1" x14ac:dyDescent="0.2">
      <c r="A283" s="74">
        <v>1</v>
      </c>
      <c r="B283" s="83" t="s">
        <v>1711</v>
      </c>
      <c r="C283" s="83" t="s">
        <v>1712</v>
      </c>
      <c r="D283" s="83"/>
      <c r="E283" s="83" t="s">
        <v>1712</v>
      </c>
      <c r="F283" s="83">
        <v>3</v>
      </c>
      <c r="G283" s="83" t="s">
        <v>168</v>
      </c>
      <c r="H283" s="83" t="s">
        <v>180</v>
      </c>
      <c r="I283" s="83">
        <v>14</v>
      </c>
      <c r="J283" s="163">
        <v>1</v>
      </c>
      <c r="K283" s="163" t="s">
        <v>289</v>
      </c>
      <c r="L283" s="163"/>
      <c r="M283" s="161" t="s">
        <v>186</v>
      </c>
      <c r="N283" s="161" t="s">
        <v>318</v>
      </c>
      <c r="O283" s="161" t="s">
        <v>303</v>
      </c>
      <c r="P283" s="163" t="s">
        <v>1954</v>
      </c>
      <c r="Q283" s="169">
        <v>60</v>
      </c>
      <c r="R283" s="163"/>
      <c r="S283" s="163"/>
      <c r="T283" s="163"/>
      <c r="U283" s="163"/>
      <c r="V283" s="163"/>
      <c r="W283" s="166" t="s">
        <v>216</v>
      </c>
      <c r="X283" s="83" t="s">
        <v>180</v>
      </c>
      <c r="Y283" s="83"/>
      <c r="Z283" s="83"/>
      <c r="AA283" s="83" t="s">
        <v>1490</v>
      </c>
      <c r="AB283" s="83"/>
      <c r="AC283" s="83"/>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2"/>
      <c r="BY283" s="72"/>
      <c r="BZ283" s="72"/>
      <c r="CA283" s="72"/>
      <c r="CB283" s="72"/>
      <c r="CC283" s="72"/>
      <c r="CD283" s="72"/>
      <c r="CE283" s="72"/>
      <c r="CF283" s="72"/>
      <c r="CG283" s="72"/>
      <c r="CH283" s="72"/>
      <c r="CI283" s="72"/>
      <c r="CJ283" s="72"/>
      <c r="CK283" s="72"/>
      <c r="CL283" s="72"/>
      <c r="CM283" s="72"/>
      <c r="CN283" s="72"/>
      <c r="CO283" s="72"/>
      <c r="CP283" s="72"/>
      <c r="CQ283" s="72"/>
      <c r="CR283" s="72"/>
      <c r="CS283" s="72"/>
      <c r="CT283" s="72"/>
      <c r="CU283" s="72"/>
      <c r="CV283" s="72"/>
      <c r="CW283" s="72"/>
      <c r="CX283" s="72"/>
      <c r="CY283" s="72"/>
      <c r="CZ283" s="72"/>
      <c r="DA283" s="72"/>
      <c r="DB283" s="72"/>
      <c r="DC283" s="72"/>
      <c r="DD283" s="72"/>
      <c r="DE283" s="72"/>
      <c r="DF283" s="72"/>
      <c r="DG283" s="72"/>
      <c r="DH283" s="72"/>
      <c r="DI283" s="72"/>
      <c r="DJ283" s="72"/>
      <c r="DK283" s="72"/>
      <c r="DL283" s="72"/>
      <c r="DM283" s="72"/>
      <c r="DN283" s="72"/>
      <c r="DO283" s="72"/>
      <c r="DP283" s="72"/>
      <c r="DQ283" s="72"/>
      <c r="DR283" s="72"/>
      <c r="DS283" s="72"/>
      <c r="DT283" s="72"/>
      <c r="DU283" s="72"/>
      <c r="DV283" s="72"/>
      <c r="DW283" s="72"/>
      <c r="DX283" s="72"/>
      <c r="DY283" s="72"/>
      <c r="DZ283" s="72"/>
      <c r="EA283" s="72"/>
      <c r="EB283" s="72"/>
      <c r="EC283" s="72"/>
      <c r="ED283" s="72"/>
      <c r="EE283" s="72"/>
      <c r="EF283" s="72"/>
      <c r="EG283" s="72"/>
      <c r="EH283" s="72"/>
      <c r="EI283" s="72"/>
      <c r="EJ283" s="72"/>
      <c r="EK283" s="72"/>
      <c r="EL283" s="72"/>
      <c r="EM283" s="72"/>
      <c r="EN283" s="72"/>
      <c r="EO283" s="72"/>
      <c r="EP283" s="72"/>
      <c r="EQ283" s="72"/>
      <c r="ER283" s="72"/>
      <c r="ES283" s="72"/>
      <c r="ET283" s="72"/>
      <c r="EU283" s="72"/>
      <c r="EV283" s="72"/>
      <c r="EW283" s="72"/>
      <c r="EX283" s="72"/>
      <c r="EY283" s="72"/>
      <c r="EZ283" s="72"/>
      <c r="FA283" s="72"/>
      <c r="FB283" s="72"/>
      <c r="FC283" s="72"/>
      <c r="FD283" s="72"/>
      <c r="FE283" s="72"/>
      <c r="FF283" s="72"/>
      <c r="FG283" s="72"/>
      <c r="FH283" s="72"/>
      <c r="FI283" s="72"/>
      <c r="FJ283" s="72"/>
      <c r="FK283" s="72"/>
      <c r="FL283" s="72"/>
      <c r="FM283" s="72"/>
      <c r="FN283" s="72"/>
      <c r="FO283" s="72"/>
      <c r="FP283" s="72"/>
      <c r="FQ283" s="72"/>
      <c r="FR283" s="72"/>
      <c r="FS283" s="72"/>
      <c r="FT283" s="72"/>
      <c r="FU283" s="72"/>
      <c r="FV283" s="72"/>
      <c r="FW283" s="72"/>
      <c r="FX283" s="72"/>
      <c r="FY283" s="72"/>
      <c r="FZ283" s="72"/>
      <c r="GA283" s="72"/>
      <c r="GB283" s="72"/>
      <c r="GC283" s="72"/>
      <c r="GD283" s="72"/>
      <c r="GE283" s="72"/>
      <c r="GF283" s="72"/>
      <c r="GG283" s="72"/>
      <c r="GH283" s="72"/>
      <c r="GI283" s="72"/>
      <c r="GJ283" s="72"/>
      <c r="GK283" s="72"/>
      <c r="GL283" s="72"/>
      <c r="GM283" s="72"/>
      <c r="GN283" s="72"/>
      <c r="GO283" s="72"/>
      <c r="GP283" s="72"/>
      <c r="GQ283" s="72"/>
      <c r="GR283" s="72"/>
      <c r="GS283" s="72"/>
      <c r="GT283" s="72"/>
      <c r="GU283" s="72"/>
      <c r="GV283" s="72"/>
      <c r="GW283" s="72"/>
      <c r="GX283" s="72"/>
      <c r="GY283" s="72"/>
      <c r="GZ283" s="72"/>
      <c r="HA283"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CUONG (2)</vt:lpstr>
      <vt:lpstr>Tổng hợp</vt:lpstr>
      <vt:lpstr>HK2-2018-2019</vt:lpstr>
      <vt:lpstr>TBK 2 2018-2019</vt:lpstr>
      <vt:lpstr>Giang duong</vt:lpstr>
      <vt:lpstr>Sheet1</vt:lpstr>
      <vt:lpstr>Sheet2</vt:lpstr>
      <vt:lpstr>'CUONG (2)'!Print_Area</vt:lpstr>
      <vt:lpstr>'HK2-2018-2019'!Print_Area</vt:lpstr>
      <vt:lpstr>'TBK 2 2018-2019'!Print_Area</vt:lpstr>
      <vt:lpstr>'Tổng hợp'!Print_Area</vt:lpstr>
      <vt:lpstr>'CUONG (2)'!Print_Titles</vt:lpstr>
      <vt:lpstr>'HK2-2018-2019'!Print_Titles</vt:lpstr>
      <vt:lpstr>'TBK 2 2018-2019'!Print_Titles</vt:lpstr>
      <vt:lpstr>'Tổng hợp'!Print_Titles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2018-11-20T18:12:21Z</cp:lastPrinted>
  <dcterms:created xsi:type="dcterms:W3CDTF">1996-10-14T23:33:28Z</dcterms:created>
  <dcterms:modified xsi:type="dcterms:W3CDTF">2018-11-20T18:16:11Z</dcterms:modified>
</cp:coreProperties>
</file>